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2160" windowWidth="11625" windowHeight="4245" tabRatio="702" firstSheet="3" activeTab="17"/>
  </bookViews>
  <sheets>
    <sheet name="Прил1" sheetId="1" state="hidden" r:id="rId1"/>
    <sheet name="прил.2" sheetId="2" state="hidden" r:id="rId2"/>
    <sheet name="Прил3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Лист2" sheetId="17" state="hidden" r:id="rId17"/>
    <sheet name="14" sheetId="18" r:id="rId18"/>
    <sheet name="15" sheetId="19" r:id="rId19"/>
    <sheet name="прил13" sheetId="20" state="hidden" r:id="rId20"/>
  </sheets>
  <definedNames>
    <definedName name="_xlnm._FilterDatabase" localSheetId="9" hidden="1">'7'!$D$6:$D$320</definedName>
    <definedName name="_xlnm._FilterDatabase" localSheetId="10" hidden="1">'8'!$D$7:$D$15</definedName>
    <definedName name="_xlnm.Print_Titles" localSheetId="12">'10'!$14:$15</definedName>
    <definedName name="_xlnm.Print_Titles" localSheetId="13">'11'!$12:$12</definedName>
    <definedName name="_xlnm.Print_Titles" localSheetId="14">'12'!$12:$12</definedName>
    <definedName name="_xlnm.Print_Titles" localSheetId="9">'7'!$13:$14</definedName>
    <definedName name="_xlnm.Print_Titles" localSheetId="10">'8'!$14:$15</definedName>
    <definedName name="_xlnm.Print_Titles" localSheetId="11">'9'!$13:$14</definedName>
  </definedNames>
  <calcPr fullCalcOnLoad="1"/>
</workbook>
</file>

<file path=xl/sharedStrings.xml><?xml version="1.0" encoding="utf-8"?>
<sst xmlns="http://schemas.openxmlformats.org/spreadsheetml/2006/main" count="8037" uniqueCount="852">
  <si>
    <t>Правительство Тульской области</t>
  </si>
  <si>
    <t>1 16 51040 02 0000 140</t>
  </si>
  <si>
    <t>2 04 05099 10 0000 180</t>
  </si>
  <si>
    <t>2 03 05099 10 0000 180</t>
  </si>
  <si>
    <t>2 03 05020 10 0000 180</t>
  </si>
  <si>
    <t>2 07 05030 10 0000 180</t>
  </si>
  <si>
    <t>2 07 05020 10 0000 180</t>
  </si>
  <si>
    <t>116 90050 10 0000 140</t>
  </si>
  <si>
    <t>Сумма на 2016 год</t>
  </si>
  <si>
    <t>К О Д    функциональной классификации</t>
  </si>
  <si>
    <t>2</t>
  </si>
  <si>
    <t xml:space="preserve">91 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</si>
  <si>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</si>
  <si>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</si>
  <si>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91</t>
  </si>
  <si>
    <t>0011</t>
  </si>
  <si>
    <t>Обеспечение функционирования Собрания депутатов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</si>
  <si>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</si>
  <si>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</si>
  <si>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</si>
  <si>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</si>
  <si>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</si>
  <si>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</si>
  <si>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</si>
  <si>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</si>
  <si>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</si>
  <si>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</si>
  <si>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</si>
  <si>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</si>
  <si>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</si>
  <si>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</si>
  <si>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</si>
  <si>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Расходыпо переданным полномочиям на осуществление муниципального жилищного контроля </t>
  </si>
  <si>
    <t>Расходы за счет переданных полномочий на формирование и исполнение бюджета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</si>
  <si>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</si>
  <si>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</si>
  <si>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 xml:space="preserve">Расходы на проведение выборов в законодательные (представительные) органы  поселений Щекинского района 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</si>
  <si>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</si>
  <si>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 xml:space="preserve">01 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</si>
  <si>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</si>
  <si>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</si>
  <si>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</si>
  <si>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Муниципальная программа "Профилактика коррупции в муниципальном образовании Ломинцевское Щекинского района на 2014-2016 годы"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</si>
  <si>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</si>
  <si>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</si>
  <si>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Основное мероприятие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</si>
  <si>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2954</t>
  </si>
  <si>
    <t>Мероприятия по профилактике коррупции в рамках мероприятия  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</si>
  <si>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Муниципальная программа "Управление муниципальным имуществом, земельными ресурсами и казной в МО Ломинцевское Щекинского района"</t>
  </si>
  <si>
    <t>Содержание и обслуживание казны муниципального образования в рамках подпрограммы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</si>
  <si>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2938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</si>
  <si>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рамках непрограммного направления деятельности "Обеспечение функционирования Администрации муниципального образования"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</si>
  <si>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</si>
  <si>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</si>
  <si>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</si>
  <si>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</si>
  <si>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0000</t>
  </si>
  <si>
    <t>9</t>
  </si>
  <si>
    <t>5118</t>
  </si>
  <si>
    <t>Иные непрограммные мероприятия</t>
  </si>
  <si>
    <t>8010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</si>
  <si>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</si>
  <si>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300</t>
  </si>
  <si>
    <t>Социальное обеспечение и иные выплаты населению</t>
  </si>
  <si>
    <t>Основное мероприятие"Обеспечение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</si>
  <si>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Расходы на обеспечение деятельности (оказание услуг) муниципальных учреждений врамках основного мероприятия 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</si>
  <si>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Группа видов  расходов</t>
  </si>
  <si>
    <t>Сумма      (тыс. руб.)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</si>
  <si>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</si>
  <si>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</si>
  <si>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</si>
  <si>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</si>
  <si>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</si>
  <si>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Муниципальная программа «Развитие территориального общественного самоуправления в МО Ломинцевское</t>
  </si>
  <si>
    <t>Подпрограмма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</si>
  <si>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>Организация сотрудничества органов местного самоуправления с органами территориального общественного самоуправления в рамках подпрограммы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</si>
  <si>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 xml:space="preserve">Муниципальная программа "Улучшение жилищных условий граждан и комплексное развития коммунальной инфраструктуры в МО Ломинцевское Щекинского района" </t>
  </si>
  <si>
    <t>2915</t>
  </si>
  <si>
    <t xml:space="preserve">Текущий ремонт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</si>
  <si>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Снос расселенных домов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</si>
  <si>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2939</t>
  </si>
  <si>
    <t xml:space="preserve">Подпрограмма «Улучшение жилищных условий ветеранов ВОВ, проживающим на территории МО Ломинцевское Щекинского района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</si>
  <si>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2940</t>
  </si>
  <si>
    <t xml:space="preserve">Текущий ремонт жилого фонда подпрограммы «Улучшение жилищных условий ветеранов ВОВ, проживающим на территории МО Ломинцевское Щекинского района" 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</si>
  <si>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«Улучшение жилищных условий семьям с детьми инвалидами, проживающими  на территории МО Ломинцевское Щекинского района</t>
  </si>
  <si>
    <t xml:space="preserve">Текущий ремонт жилого фонда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</si>
  <si>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Устройство пандусов 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</si>
  <si>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«Энергосбережения и повышения энергетической эффективности в МО Ломинцевское Щекинского района на 2014-2016 годы»</t>
  </si>
  <si>
    <t>2943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</si>
  <si>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</si>
  <si>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Завершение работ по объекту "Строительство и реконструкция водопроводных сетей с.Мясоедово, д.Панарино, д. Б.Кожуховка" в рамках непрограммного направления "Межбюджетные трансферты"</t>
  </si>
  <si>
    <t>Экспертиза и согласование проектов по объекту: газификация п.Октябрьский, д.Усть-Колпна, д.Щекино, (ПИР) в рамках непрограммного направления "Межбюджетные трансферты"</t>
  </si>
  <si>
    <t xml:space="preserve"> Подпрограмма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</si>
  <si>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2928</t>
  </si>
  <si>
    <t xml:space="preserve">Обслуживание газопровода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</si>
  <si>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4601</t>
  </si>
  <si>
    <t xml:space="preserve">Строительство очистных сооружений в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</si>
  <si>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4602</t>
  </si>
  <si>
    <t xml:space="preserve">Строительство котельной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</si>
  <si>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системы водоснабжения и водоотведения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</si>
  <si>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2935</t>
  </si>
  <si>
    <t xml:space="preserve">Экспертиза промышленной безопасности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</si>
  <si>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2941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</si>
  <si>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</si>
  <si>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2942</t>
  </si>
  <si>
    <t xml:space="preserve">Установка общедомовых приборов учета в рамках подпрограммы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</si>
  <si>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</si>
  <si>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 развития коммунальной инфраструктуры в МО Ломинцевское Щекинского района" </t>
  </si>
  <si>
    <t xml:space="preserve">Муниципальная программа  "Организация освещения улиц, благоустройства, озеленения и санитарной очистки в МО Ломинцевское Щекинского района "  </t>
  </si>
  <si>
    <t xml:space="preserve">Приобретение, установка и ремонт  детских площадок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</si>
  <si>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2949</t>
  </si>
  <si>
    <t>2948</t>
  </si>
  <si>
    <t xml:space="preserve">Приобретение и установка  надворных туалетов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</si>
  <si>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2936</t>
  </si>
  <si>
    <t>2947</t>
  </si>
  <si>
    <t>Глава администрации</t>
  </si>
  <si>
    <t>Непрограммное направление деятельности "Обеспечение функционирования администрации муниципального образования"</t>
  </si>
  <si>
    <t>Расходы на опубликование нормативно-правововых актов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</si>
  <si>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</si>
  <si>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</si>
  <si>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</si>
  <si>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Пенсионное обеспечение</t>
  </si>
  <si>
    <t>Расходы на обеспечение доступа  к сети Интернет подпрограммы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</si>
  <si>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Оказание помощи отдельным категориям населенияв рамках подпрограммы 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</si>
  <si>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Приложение 6</t>
  </si>
  <si>
    <t>ИТОГО:</t>
  </si>
  <si>
    <t xml:space="preserve">Приобретение и обустройство контейнерных площадок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</si>
  <si>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</si>
  <si>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Подпрограмма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</si>
  <si>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2845</t>
  </si>
  <si>
    <t>Мероприятия по предупреждению и ликвидации ЧС природного и техногенного характера в рамках подпрограммы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</si>
  <si>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Муниципальная программа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</si>
  <si>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Подпрограмма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</si>
  <si>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Мероприятия по профилактике правонарушений, терроризма, экстримизма подпрограммы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</si>
  <si>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2903</t>
  </si>
  <si>
    <t>Муниципальная программа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</si>
  <si>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</si>
  <si>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2910</t>
  </si>
  <si>
    <t>870</t>
  </si>
  <si>
    <t>Резервные средства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</si>
  <si>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</si>
  <si>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Уплата членских взносов</t>
  </si>
  <si>
    <t>Уплата налогов, сборов и иных платежей</t>
  </si>
  <si>
    <t>120</t>
  </si>
  <si>
    <t>240</t>
  </si>
  <si>
    <t>Иные закупки товаров, работ и услуг для государственных (муниципальных) нужд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</si>
  <si>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</si>
  <si>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</si>
  <si>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830</t>
  </si>
  <si>
    <t>110</t>
  </si>
  <si>
    <t>310</t>
  </si>
  <si>
    <t>Публичные нормативные социальные выплаты гражданам</t>
  </si>
  <si>
    <t>Ремонт дорог в рамках подпрограммы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</si>
  <si>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</si>
  <si>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2911</t>
  </si>
  <si>
    <t>Ремонт придомовых территорий  в рамках подпрограммы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</si>
  <si>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</si>
  <si>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2933</t>
  </si>
  <si>
    <t>Содержание автомобильных дорогв рамках подпрограммы 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</si>
  <si>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Межбюджетные трансферты из бюджета МО Щекинский район в бюджеты поселений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</si>
  <si>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</si>
  <si>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 xml:space="preserve">Культура </t>
  </si>
  <si>
    <t>8421</t>
  </si>
  <si>
    <t>Капитальные вложения в объекты недвижимого имущества государственной (муниципальной) собственности</t>
  </si>
  <si>
    <t>8508</t>
  </si>
  <si>
    <t>4</t>
  </si>
  <si>
    <t>5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</si>
  <si>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</si>
  <si>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</si>
  <si>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КУЛЬТУРА, КИНЕМАТОГРАФИЯ</t>
  </si>
  <si>
    <t>НАЦИОНАЛЬНАЯ ЭКОНОМИКА</t>
  </si>
  <si>
    <t>8505</t>
  </si>
  <si>
    <t>8509</t>
  </si>
  <si>
    <t>0059</t>
  </si>
  <si>
    <t>8405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</si>
  <si>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</si>
  <si>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</si>
  <si>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</si>
  <si>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</si>
  <si>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</si>
  <si>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</si>
  <si>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</si>
  <si>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</si>
  <si>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</si>
  <si>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</si>
  <si>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</si>
  <si>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</si>
  <si>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</si>
  <si>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</si>
  <si>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</si>
  <si>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</si>
  <si>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</si>
  <si>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</si>
  <si>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</si>
  <si>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</si>
  <si>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</si>
  <si>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</si>
  <si>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</si>
  <si>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</si>
  <si>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</si>
  <si>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</si>
  <si>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</si>
  <si>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</si>
  <si>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</si>
  <si>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</si>
  <si>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</si>
  <si>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</si>
  <si>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</si>
  <si>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</si>
  <si>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</si>
  <si>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</si>
  <si>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</si>
  <si>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</si>
  <si>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Код бюджетной классификации Российской Федерации</t>
  </si>
  <si>
    <t>главного администратора доходов</t>
  </si>
  <si>
    <t>1 11 09045 10 0000 120</t>
  </si>
  <si>
    <t>10</t>
  </si>
  <si>
    <t>09</t>
  </si>
  <si>
    <t>Приложение 5</t>
  </si>
  <si>
    <t>2 02 01001 10 0000 151</t>
  </si>
  <si>
    <t>Приложение 3</t>
  </si>
  <si>
    <t>851</t>
  </si>
  <si>
    <t>Администрация муниципального образования Щекинский район</t>
  </si>
  <si>
    <t>2 02 03015 10 0000 151</t>
  </si>
  <si>
    <t>2 08 05000 10 0000 180</t>
  </si>
  <si>
    <t>1 17 05050 10 0000 180</t>
  </si>
  <si>
    <t>Профессиональная подготовка, переподготовка и повышение квалификации</t>
  </si>
  <si>
    <t>тыс.рублей</t>
  </si>
  <si>
    <t>2 02 04999 10 0000 151</t>
  </si>
  <si>
    <t>Защита населения и территории от чрезвычайных ситуаций природного и техногенного характера, гражданская оборона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</si>
  <si>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</si>
  <si>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</si>
  <si>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</si>
  <si>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</si>
  <si>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</si>
  <si>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</si>
  <si>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</si>
  <si>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</si>
  <si>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</si>
  <si>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ОБРАЗОВАНИЕ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</si>
  <si>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</si>
  <si>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</si>
  <si>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</si>
  <si>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</si>
  <si>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</si>
  <si>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</si>
  <si>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</si>
  <si>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</si>
  <si>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</si>
  <si>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</si>
  <si>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</si>
  <si>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</si>
  <si>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</si>
  <si>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</si>
  <si>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</si>
  <si>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</si>
  <si>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</si>
  <si>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</si>
  <si>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</si>
  <si>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</si>
  <si>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</si>
  <si>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Наименование главного администратора доходов бюджета муниципального образования</t>
  </si>
  <si>
    <t>1 11 05013 10 0000 120</t>
  </si>
  <si>
    <t xml:space="preserve"> 1 14 06013 10 0000 430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</si>
  <si>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</si>
  <si>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2 03 05000 10 0000 180</t>
  </si>
  <si>
    <t>2 18 05010 10 0000 151</t>
  </si>
  <si>
    <t>2 19 05000 10 0000 151</t>
  </si>
  <si>
    <t>Безвозмездные поступления &lt;1&gt; &lt;2&gt;</t>
  </si>
  <si>
    <t>Сумма на 2017 год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</si>
  <si>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</si>
  <si>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2 02 04014 10 0000 151</t>
  </si>
  <si>
    <t xml:space="preserve">Наименование </t>
  </si>
  <si>
    <t>СОЦИАЛЬНАЯ  ПОЛИТИКА</t>
  </si>
  <si>
    <t>Другие вопросы в области жилищно-коммунального хозяйства</t>
  </si>
  <si>
    <t>Социальное обеспечение населения</t>
  </si>
  <si>
    <t>99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</si>
  <si>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</si>
  <si>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Другие вопросы в области национальной экономики</t>
  </si>
  <si>
    <t>12</t>
  </si>
  <si>
    <t>2 04 05020 10 0000 180</t>
  </si>
  <si>
    <t>Щекинского района на 2016 год и плановый период 2017 и 2018 годов"</t>
  </si>
  <si>
    <t>"О бюджете  муниципального образования МО Ломинцевское Щекинского района на 2016 год и плановый период 2017 и 2018 годов"</t>
  </si>
  <si>
    <t>Сумма на 2018 год</t>
  </si>
  <si>
    <t xml:space="preserve">Оплата труда работникам муниципальных учреждений культурно-досугового типа </t>
  </si>
  <si>
    <t>00</t>
  </si>
  <si>
    <t>80120</t>
  </si>
  <si>
    <t>Иные межбюджетные трансферты</t>
  </si>
  <si>
    <t>00 00000</t>
  </si>
  <si>
    <t>00 29380</t>
  </si>
  <si>
    <t>00 29010</t>
  </si>
  <si>
    <t>00 00590</t>
  </si>
  <si>
    <t>540</t>
  </si>
  <si>
    <t>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</si>
  <si>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</si>
  <si>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500</t>
  </si>
  <si>
    <t>Расходы по переданным полномочиям на составление проекта бюджета поселения на очередной финансовый год, на плановый период и организация исполнения бюджета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</si>
  <si>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8503</t>
  </si>
  <si>
    <t>Субсидии, передаваемые бюджету муниципального района из бюджета муниципального образования Ломинцевское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муниципального образования Ломинцевское</t>
  </si>
  <si>
    <t>Формирование и содержание муниципального  архива, включая хранение архивных фондов</t>
  </si>
  <si>
    <t xml:space="preserve">к решению Собрания представителей Щекинского района </t>
  </si>
  <si>
    <t>на 2016 год и на плановый период 2017 и 2018 годов"</t>
  </si>
  <si>
    <t>на 2016 год и на плановый период 2017 и 2018 годов</t>
  </si>
  <si>
    <t>№ п/п</t>
  </si>
  <si>
    <t>Итого:</t>
  </si>
  <si>
    <t>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</si>
  <si>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</si>
  <si>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ритуальных услуг и содержание мест захоронения</t>
  </si>
  <si>
    <t>Межбюджетные трансферты, передаваемых из бюджета муниципального образования Щекинский район бюджету муниципального образования Ломинцевское на осуществление части полномочий  по решению вопросов местного значения в соответстии с заключенными соглашениями</t>
  </si>
  <si>
    <t xml:space="preserve"> "О бюджете муниципального образования Ломинцевское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</si>
  <si>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</si>
  <si>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</si>
  <si>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 xml:space="preserve">Расходы по переданным полномочиям на осуществление внутреннего муниципального финансового контроля </t>
  </si>
  <si>
    <t xml:space="preserve">Подпрограмма «Инвентаризация и постановка на учет бесхозяйного имущества" </t>
  </si>
  <si>
    <t xml:space="preserve">Признание прав и регулирование отношений по муниципальной собственности </t>
  </si>
  <si>
    <t xml:space="preserve">Подпрограмма "Инвентаризация и постановка на учет невостребованных земельных долей" </t>
  </si>
  <si>
    <t xml:space="preserve">Изготовление межевых планов </t>
  </si>
  <si>
    <t xml:space="preserve">Подпрограмма "Ведение казны МО Ломинцевское Щекинского района" </t>
  </si>
  <si>
    <t xml:space="preserve">Подпрограмма "Информационное обеспечение МО Ломинцевское" </t>
  </si>
  <si>
    <t xml:space="preserve">Расходы на обеспечение доступа  к сети Интернет </t>
  </si>
  <si>
    <t xml:space="preserve">Обеспечение органов местного самоуправления и учреждений услугами связи </t>
  </si>
  <si>
    <t xml:space="preserve">Приобретение, техническое и информационное обслуживание  компьютерной техники, комплектующих и программного обеспеченияв </t>
  </si>
  <si>
    <t>Обеспечение функционирования администрации муниципального образования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</si>
  <si>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</t>
  </si>
  <si>
    <t xml:space="preserve">Осуществление первичного воинского учета на территориях, где отсутствуют военные комиссариаты </t>
  </si>
  <si>
    <t>00000</t>
  </si>
  <si>
    <t xml:space="preserve">Подпрограмма  "Обеспечение противопожарных мероприятий в муниципальном образовании Ломинцевское"  </t>
  </si>
  <si>
    <t xml:space="preserve">Обеспечение первичных мер пожарной безопасности в муниципальном образовании </t>
  </si>
  <si>
    <t xml:space="preserve">Основное мероприятие "Проведение конкурсов между субъектами малого и среднего предпринимательства в МО Ломинцевское" </t>
  </si>
  <si>
    <t xml:space="preserve">Проведение ежегодных конкурсов на звание "Лучшее малое (среднее) предприятие" </t>
  </si>
  <si>
    <t>84380</t>
  </si>
  <si>
    <t>Подпрограмма «Организация освещения улиц МО Ломинцевское Щекинского района"</t>
  </si>
  <si>
    <t xml:space="preserve">Техническое обслуживание  и ремонт уличного освещения </t>
  </si>
  <si>
    <t xml:space="preserve">Оплата потребленной э/энергии на уличное освещение </t>
  </si>
  <si>
    <t xml:space="preserve"> Подпрограмма «Организация благоустройства и озеленения территории МО Ломинцевское Щекинского района" </t>
  </si>
  <si>
    <t xml:space="preserve">Спиливание деревьев </t>
  </si>
  <si>
    <t xml:space="preserve">Содержание территории </t>
  </si>
  <si>
    <t xml:space="preserve">Основное мероприятие " Обеспечение деятельности муниципального казенного учреждения  ЛУЖиБ" </t>
  </si>
  <si>
    <t xml:space="preserve">Расходы на обеспечение деятельности (оказание услуг) муниципальных учреждений </t>
  </si>
  <si>
    <t xml:space="preserve">Основное мероприятие "Повышение квалификации огранов местного самоуправления и работников мунциипальных учреждений МО Ломинцевское" </t>
  </si>
  <si>
    <t xml:space="preserve">Повышение квалификации </t>
  </si>
  <si>
    <t xml:space="preserve">Подпрограмма "Проведение праздничных мероприятий в МО Ломинцевское" </t>
  </si>
  <si>
    <t xml:space="preserve">Проведение праздничных мероприятий </t>
  </si>
  <si>
    <t>Расходы на выплаты персоналу казенных учреждений</t>
  </si>
  <si>
    <t xml:space="preserve">Доплата к пенсии муниципальным служащим </t>
  </si>
  <si>
    <t xml:space="preserve">Подпрограмма " Социальная поддержка отдельных категорий населения" </t>
  </si>
  <si>
    <t>Оказание помощи отдельным категориям населения</t>
  </si>
  <si>
    <t xml:space="preserve"> 00110 </t>
  </si>
  <si>
    <t xml:space="preserve"> 00110</t>
  </si>
  <si>
    <t xml:space="preserve"> 00000</t>
  </si>
  <si>
    <t>00110</t>
  </si>
  <si>
    <t xml:space="preserve"> 00190</t>
  </si>
  <si>
    <t xml:space="preserve"> 85360</t>
  </si>
  <si>
    <t xml:space="preserve"> 85110</t>
  </si>
  <si>
    <t xml:space="preserve"> 85040</t>
  </si>
  <si>
    <t xml:space="preserve"> 28810</t>
  </si>
  <si>
    <t xml:space="preserve"> 29070</t>
  </si>
  <si>
    <t xml:space="preserve"> 29510</t>
  </si>
  <si>
    <t xml:space="preserve"> 29040</t>
  </si>
  <si>
    <t xml:space="preserve"> 29050</t>
  </si>
  <si>
    <t xml:space="preserve"> 28860</t>
  </si>
  <si>
    <t xml:space="preserve"> 28840</t>
  </si>
  <si>
    <t xml:space="preserve"> 29880</t>
  </si>
  <si>
    <t>51180</t>
  </si>
  <si>
    <t>29090</t>
  </si>
  <si>
    <t xml:space="preserve"> 29140</t>
  </si>
  <si>
    <t xml:space="preserve"> 29200</t>
  </si>
  <si>
    <t xml:space="preserve"> 29190</t>
  </si>
  <si>
    <t xml:space="preserve"> 29210</t>
  </si>
  <si>
    <t xml:space="preserve"> 29220</t>
  </si>
  <si>
    <t xml:space="preserve"> 84040</t>
  </si>
  <si>
    <t xml:space="preserve"> 00590</t>
  </si>
  <si>
    <t>00590</t>
  </si>
  <si>
    <t xml:space="preserve"> 29440</t>
  </si>
  <si>
    <t xml:space="preserve"> 29260</t>
  </si>
  <si>
    <t>28870</t>
  </si>
  <si>
    <t xml:space="preserve"> 28870</t>
  </si>
  <si>
    <t>00190</t>
  </si>
  <si>
    <t>Расходы по переданным полномочиям на осуществление внутреннего муниципального финансового контроля</t>
  </si>
  <si>
    <t>85360</t>
  </si>
  <si>
    <t>Расходы по переданным полномочиям на осуществление муниципального земельного контроля за использованием земель поселения</t>
  </si>
  <si>
    <t>85110</t>
  </si>
  <si>
    <t>Межбюджетные трансферты бюджету муниципального района из бюджета МО Ломинцевское  на осуществление части полномочий по решению вопросов местного значения в соответствии с заключенными соглашениями</t>
  </si>
  <si>
    <t>85040</t>
  </si>
  <si>
    <t>28810</t>
  </si>
  <si>
    <t>85010</t>
  </si>
  <si>
    <t>Иные межбюджетные трансферты, передаваемых из бюджета муниципального образования Щекинский район бюджетуМО Ломинцевское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</si>
  <si>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Расходы по переданным полномочиям на осуществлению части полномочий по участию в профилактике терроризма и экстремизма</t>
  </si>
  <si>
    <t>84020</t>
  </si>
  <si>
    <t>29070</t>
  </si>
  <si>
    <t>29510</t>
  </si>
  <si>
    <t>29500</t>
  </si>
  <si>
    <t>29040</t>
  </si>
  <si>
    <t xml:space="preserve">Приобретение, техническое и информационное обслуживание  компьютерной техники, комплектующих и программного обеспечения </t>
  </si>
  <si>
    <t>Обеспечение органов местного самоуправления и учреждений услугами связи</t>
  </si>
  <si>
    <t>29050</t>
  </si>
  <si>
    <t>28860</t>
  </si>
  <si>
    <t>28840</t>
  </si>
  <si>
    <t>29880</t>
  </si>
  <si>
    <t>29140</t>
  </si>
  <si>
    <t>29200</t>
  </si>
  <si>
    <t>29190</t>
  </si>
  <si>
    <t xml:space="preserve"> Подпрограмма «Организация благоустройства и озеленения территории МО Ломинцевское Щекинского района"  </t>
  </si>
  <si>
    <t xml:space="preserve">Подпрограмма «Организация освещения улиц МО Ломинцевское Щекинского района"  </t>
  </si>
  <si>
    <t xml:space="preserve">Оплата потребленной э/энергии на уличное освещение  </t>
  </si>
  <si>
    <t xml:space="preserve">Техническое обслуживание  и ремонт уличного освещения  </t>
  </si>
  <si>
    <t xml:space="preserve">спиливание деревьев </t>
  </si>
  <si>
    <t xml:space="preserve">содержание территории   </t>
  </si>
  <si>
    <t>29210</t>
  </si>
  <si>
    <t>29220</t>
  </si>
  <si>
    <t>Организация ритуальных услуг и содержания мест захоронения</t>
  </si>
  <si>
    <t>84040</t>
  </si>
  <si>
    <t>Иные закупки товаров,работ и услуг для государственных(муниципальных) нужд</t>
  </si>
  <si>
    <t>29440</t>
  </si>
  <si>
    <t>29260</t>
  </si>
  <si>
    <t>29520</t>
  </si>
  <si>
    <t>Расходы по  переданным полномочиям  на осуществление внутреннего муниципального финансоваго контроля</t>
  </si>
  <si>
    <t>Расходы по переданным полномочиям  на осуществление муниципального земельного контроля за использованием земель поселения</t>
  </si>
  <si>
    <t>Признание прав и регулирование отношений по муниципальной собственности</t>
  </si>
  <si>
    <t xml:space="preserve">Содержание и обслуживание казны муниципального образования </t>
  </si>
  <si>
    <t>Приобретение, техническое и информационное обслуживание  компьютерной техники, комплектующих и программного обеспечения</t>
  </si>
  <si>
    <t>техническое обслуживание  и ремонт уличного освещения</t>
  </si>
  <si>
    <t>Иная закупка товаров, работ и услуг для государственных (муниципальных) нужд</t>
  </si>
  <si>
    <t xml:space="preserve">содержание территории </t>
  </si>
  <si>
    <t xml:space="preserve">Организация сбора и вывоза мусора </t>
  </si>
  <si>
    <t>Подпрограмма "Проведение праздничных мероприятий в МО Ломинцевское"</t>
  </si>
  <si>
    <t>Основное мероприятие  "Обеспечение деятельности МККУ МКК "Ломинцевский поселковый дом культуры"</t>
  </si>
  <si>
    <t>Подпрограмма "Ведение казны МО Ломинцевское Щекинского района"</t>
  </si>
  <si>
    <t>Проведение ежегодных конкурсов на звание "Лучшее малое (среднее) предприятие"</t>
  </si>
  <si>
    <t xml:space="preserve">техническое обслуживание  и ремонт уличного освещения </t>
  </si>
  <si>
    <t>Оплата потребленной э/энергии на уличное освещение</t>
  </si>
  <si>
    <t>Обеспечение первичных мер пожарной безопасности в муниципальном образовании</t>
  </si>
  <si>
    <t>Расходы по  переданным полномочиям  на осуществление внутреннего муниципального финансового контроля</t>
  </si>
  <si>
    <t xml:space="preserve">Расходы по переданным полномочиям на осуществление внешнего муниципального контроля </t>
  </si>
  <si>
    <t>Приобретение, техническое и информационное обслуживание  компьютерной техники, комплектующих и программного обеспеченияв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</si>
  <si>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 </t>
  </si>
  <si>
    <t>29010</t>
  </si>
  <si>
    <t xml:space="preserve">Подпрограмма «Организация освещения улиц МО Ломинцевское Щекинского района </t>
  </si>
  <si>
    <t xml:space="preserve"> Иная закупка товаров, работ и услуг для государственных (муниципальных) нужд</t>
  </si>
  <si>
    <t>Основное мероприятие " Обеспечение деятельности муниципального казенного учреждения  ЛУЖиБ"</t>
  </si>
  <si>
    <t>Подпрограмма "Информационное обеспечение МО Ломинцевское"</t>
  </si>
  <si>
    <t>Основное мероприятие "Проведение конкурсов между субъектами малого и среднего предпринимательства в МО Ломинцевское"</t>
  </si>
  <si>
    <t>Расходы на выплату персоналу казенных учреждений</t>
  </si>
  <si>
    <t xml:space="preserve">Обеспечение первичных мер пожарной безопасности </t>
  </si>
  <si>
    <t>Подпрограмма "Инвентаризация и постановка на учет невостребованных земельных долей"</t>
  </si>
  <si>
    <t>105 03000 01 0000 110</t>
  </si>
  <si>
    <t>единый сельскохозяйственный налог&lt;1&gt;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</si>
  <si>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</si>
  <si>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</si>
  <si>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1 08 04020 01 1000 110</t>
  </si>
  <si>
    <t>108 04020 01 4000 110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</si>
  <si>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выплаты)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</si>
  <si>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</si>
  <si>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113 01995 10 0000 130</t>
  </si>
  <si>
    <t>Прочие доходы от оказания платных услуг(работ) получателями средств бюджетов сельских поселений</t>
  </si>
  <si>
    <t>113 02995 10 0000 130</t>
  </si>
  <si>
    <t>Прочие доходы от компенсации затрат бюджетов сельских поселений</t>
  </si>
  <si>
    <t>114 06025 10 0000 430</t>
  </si>
  <si>
    <t>Доходы от 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</si>
  <si>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</si>
  <si>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</si>
  <si>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</si>
  <si>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</si>
  <si>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</si>
  <si>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 бюджетов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</si>
  <si>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</si>
  <si>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</si>
  <si>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</si>
  <si>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</si>
  <si>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трансфетрты из бюджета МО Щекинский район</t>
  </si>
  <si>
    <t>Межбюджетные трансфетры из бюджета Щекинского района бюджету МО Ломинцевское</t>
  </si>
  <si>
    <t>Распределение иных межбюджетных трансфертов, передаваемых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</si>
  <si>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Источники внутреннего финансирования дефицита бюджета МО  Ломинцевское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</si>
  <si>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</si>
  <si>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</si>
  <si>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</si>
  <si>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Получение кредитов от кредитных организаций бюджетом сельских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</si>
  <si>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</si>
  <si>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</si>
  <si>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</si>
  <si>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сельских поселения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</si>
  <si>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</si>
  <si>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</si>
  <si>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</si>
  <si>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</si>
  <si>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</si>
  <si>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</si>
  <si>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</si>
  <si>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</si>
  <si>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</si>
  <si>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</si>
  <si>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</si>
  <si>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</si>
  <si>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</si>
  <si>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</si>
  <si>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</si>
  <si>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</si>
  <si>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</si>
  <si>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 бюджетов сельских поселений</t>
  </si>
  <si>
    <t>Итого  источников  внутреннего  финансирования</t>
  </si>
  <si>
    <t>Вид заимствований</t>
  </si>
  <si>
    <t>Привлечение муниципальных заимствований</t>
  </si>
  <si>
    <t>Погашение основной суммы долга по муниципальным заимствованиям</t>
  </si>
  <si>
    <t>Кредиты, полученные от кредитных организаций</t>
  </si>
  <si>
    <t>Оплата процентов по кредиту</t>
  </si>
  <si>
    <t>730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</si>
  <si>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2015-2018 годы"</t>
  </si>
  <si>
    <t>Муниципальная программа " Развитие культуры на территории МО Ломинцевское Щекинского района на 2015-2018 годы"</t>
  </si>
  <si>
    <t xml:space="preserve">Оказание помощи отдельным категориям населенияв </t>
  </si>
  <si>
    <t>Муниципальная программа"Улучшение жилищных условий граждан"</t>
  </si>
  <si>
    <t>Подпрограмма "Проведение ремонтов многоквартирных домов"</t>
  </si>
  <si>
    <t xml:space="preserve"> 29500</t>
  </si>
  <si>
    <t>26010</t>
  </si>
  <si>
    <t>Муниципальная программа  "Ресурсное обеспечение информационной системы муниципального образования Ломинцевское Щекинского района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</si>
  <si>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"</t>
  </si>
  <si>
    <t>Муниципальная программа "Развитие субъектов малого и среднего предпринимательства в МО Ломинцевское Щёкинского района "</t>
  </si>
  <si>
    <t>Муниципальная программа " Развитие культуры на территории МО Ломинцевское Щекинского района "</t>
  </si>
  <si>
    <t>Муниципальная программа " Социальная поддержка отдельных категорий граждан муниципального образования Ломинцевское Щекинского района "</t>
  </si>
  <si>
    <t xml:space="preserve">Основное мероприятие  "Обеспечение деятельности МККУ МКК "Ломинцевский поселковый дом культуры"  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</si>
  <si>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</si>
  <si>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района"</t>
  </si>
  <si>
    <t>Муниципальная программа  "Ресурсное обеспечение информационной системы муниципального образования Ломинцевское Щекинского района"</t>
  </si>
  <si>
    <t>Муниципальная программа "Развитие субъектов малого и среднего предпринимательства в МО Ломинцевское Щёкинского района"</t>
  </si>
  <si>
    <t>Муниципальная программа " Развитие культуры на территории МО Ломинцевское Щекинского района"</t>
  </si>
  <si>
    <t>Муниципальная программа " Социальная поддержка отдельных категорий граждан муниципального образования Ломинцевское Щекинского района"</t>
  </si>
  <si>
    <t>Муниципальная программа  "Ресурсное обеспечение информационной системы муниципального образования Ломинцевское Щекинского района "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</si>
  <si>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района"</t>
  </si>
  <si>
    <t xml:space="preserve">Обеспечение первичных мер пожарной безопасности в муниципальном образовании Ломинцевское" 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</si>
  <si>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"</t>
  </si>
  <si>
    <t>Подпрограмма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"</t>
  </si>
  <si>
    <t>к решению Собрания депутатов МО Ломинцевское Щекинского района</t>
  </si>
  <si>
    <t xml:space="preserve">Перечень </t>
  </si>
  <si>
    <t>главных администраторов источников финансирования дефицита бюджета муниципального образования Ломинцевское Щекинского района</t>
  </si>
  <si>
    <t>Код главы</t>
  </si>
  <si>
    <t>Код группы, подгруппы, статьи и видов источников</t>
  </si>
  <si>
    <t>Наименование главного администратора доходов бюджета МО Ломинцевское Щекинского района</t>
  </si>
  <si>
    <t>01 03 00 00 10 0000 710</t>
  </si>
  <si>
    <t>Получение бюджетных кредитов от других бюджетов бюджетной системы Российской Федерации</t>
  </si>
  <si>
    <t xml:space="preserve"> 01 02 00 00 10 0000 710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</si>
  <si>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</si>
  <si>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</si>
  <si>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01 02 00 00 10 0000 810</t>
  </si>
  <si>
    <t>01 05 02 01 10 0000 510</t>
  </si>
  <si>
    <t>01 05 02 01 10 0000 610</t>
  </si>
  <si>
    <t>Уменьшение прочих остатков денежных средств бюджетов сельских поселений</t>
  </si>
  <si>
    <t>98</t>
  </si>
  <si>
    <t>28890</t>
  </si>
  <si>
    <t>Процентные платежи по муниципальному долгу</t>
  </si>
  <si>
    <t>000 01 03 00 00 00 0000 000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</si>
  <si>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</si>
  <si>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Российской Федерации бюджетом сельских поселений в валюте Российской Федерации</t>
  </si>
  <si>
    <t>Приложение 13</t>
  </si>
  <si>
    <t>Погашение кредитов,предоставленных кредитными организациями</t>
  </si>
  <si>
    <t>ОБСЛУЖИВАНИЕ ГОСУДАРСТВЕННОГО(МУНИЦИПАЛЬНОГО) ДОЛГА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</si>
  <si>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</si>
  <si>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</si>
  <si>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</si>
  <si>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</si>
  <si>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</si>
  <si>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Прочие межбюджетные трансферты, передаваемые  бюджетам сельских поселений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</si>
  <si>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</si>
  <si>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</si>
  <si>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</si>
  <si>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Межбюджетные трансферта,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</si>
  <si>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сельских  поселений</t>
  </si>
  <si>
    <t>111 05313 10 0000 120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</si>
  <si>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</si>
  <si>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111 05314 10 0000 120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</si>
  <si>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</si>
  <si>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S0550</t>
  </si>
  <si>
    <t>Ремонт шиферной  кровли д.48 ул Центральная,д.Шевелевка Щекинского района по проекту "Народный бюджет" за средст  МО Щекинский район</t>
  </si>
  <si>
    <t>Ремонт шиферной  кровли д.48 ул Центральная,д.Шевелевка Щекинского района по проекту "Народный бюджет" за счет средств населения и спонсоров</t>
  </si>
  <si>
    <t>Ремонт шиферной  кровли д.48 ул Центральная,д.Шевелевка Щекинского района по проекту "Народный бюджет" за средст средств МО Щекинский район</t>
  </si>
  <si>
    <t>Ремонт шиферной  кровли д.48 ул Центральная,д.Шевелевка Щекинского района про проекту "Народный бюджет"за счет средств населения и спонсоров</t>
  </si>
  <si>
    <t>Ремонт шиферной  кровли д.48 ул Центральная,д.Шевелевка Щекинского района по проекту "Народный бюджет"за средст средств МО Щекинский район</t>
  </si>
  <si>
    <t>от23.12.2015г №20-58</t>
  </si>
  <si>
    <t>23.12.2015г.</t>
  </si>
  <si>
    <t xml:space="preserve"> от _________________ №_20-58_</t>
  </si>
  <si>
    <t>от 23.12.2015г. №20-58</t>
  </si>
  <si>
    <t>000 01 03 00 00 10 0000 810</t>
  </si>
  <si>
    <t>Бюджетные кредиты от других бюджетов бюджетной системы</t>
  </si>
  <si>
    <t>000 01 03 00 00 10 0000 710</t>
  </si>
  <si>
    <t>Получение бюджетных кредитов от других бюджетов бюджетной системы Российской Федерации бюджетам сельских поселений в валюте Российской Федерации</t>
  </si>
  <si>
    <t>Погашение бюджетных кредитов от других бюджетов бюджетной системы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</si>
  <si>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</si>
  <si>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средств областного бюджета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</si>
  <si>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</si>
  <si>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</si>
  <si>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трансферты"Погашение бюджетных обязательств прошлых лет</t>
  </si>
  <si>
    <t>26211</t>
  </si>
  <si>
    <t>Иные закупки товаров, работ и услуг для государственных (муниципальных) нужд(оплата обязательств прошлых лет)</t>
  </si>
  <si>
    <t xml:space="preserve">                                                                        "О бюджете  муниципального образования МО Ломинцевское Щекинского района на 2016 год и плановый период 2017 и 2018 годов" от 23.12.2015г.№20-58</t>
  </si>
  <si>
    <t>Ремонт шиферной  кровли д.48 ул Центральная,д.Шевелевка Щекинского района по проекту "Народный бюджет" за счет средств области</t>
  </si>
  <si>
    <t>80550</t>
  </si>
  <si>
    <t>Межбюджетные трансферты Государственная поддержка муниципальных учреждений</t>
  </si>
  <si>
    <t>51470</t>
  </si>
  <si>
    <t xml:space="preserve">Оплата обязательств прошлых лет расходов по переданным полномочиям на формирование и содержание муниципального архива, включая хранение архивных фондов поселений </t>
  </si>
  <si>
    <t>85011</t>
  </si>
  <si>
    <t>Оплата обязательства прошлых лет.Расходы по переданным полномочиям на состаление проекта бюджета и организация исполнения бюджетав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</si>
  <si>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85031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</si>
  <si>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</si>
  <si>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Оплата обязательства прошлых лет.Расходы по переданным полномочиям на осуществление муниципального земельного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</si>
  <si>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85111</t>
  </si>
  <si>
    <t>Иные закупки товаров, работ и услуг для государственных (муниципальных) нужд (оплату обязательств прошлых лет)</t>
  </si>
  <si>
    <t>29191</t>
  </si>
  <si>
    <t xml:space="preserve"> </t>
  </si>
  <si>
    <t>Межбюджетные трансферты, передаваемые из бюджета муниципального образования Щекинский район бюджетуМО Ломинцевское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</si>
  <si>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</si>
  <si>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</si>
  <si>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Ремонт шиферной  кровли д.48 ул Центральная,д.Шевелевка Щекинского района про проекту "Народный бюджет"за счет средств Тульской области</t>
  </si>
  <si>
    <t>Оплата потребленной э/энергии на уличное освещение по обязательствам прошлых лет</t>
  </si>
  <si>
    <t xml:space="preserve">к решению Собрания депутатов МО Ломинцевское Щекинского района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</si>
  <si>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на исполнение переданных полномочий</t>
  </si>
  <si>
    <t>2019 год</t>
  </si>
  <si>
    <t>Сумма  
на  2019 год</t>
  </si>
  <si>
    <t>Межбюджетные трансферты, передаваемых из бюджета муниципального образования Ломинцевское Щекинского района  бюджету муниципального образования Щекинский район на осуществление части полномочий  по решению вопросов местного значения в соответстии с заключенными соглашениями</t>
  </si>
  <si>
    <t>Осуществление внешнего муниципального финансового контроля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</si>
  <si>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</si>
  <si>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оплате труда работников казенных учреждений</t>
  </si>
  <si>
    <t>к решению Собрания депутатов МО Ломинцевское Щекинского районаот 22.12.2016 года №34-103 "О бюджете  муниципального образования МО Ломинцевское Щекинского района на 2017 год и плановый период 2018 и 2019 годов"</t>
  </si>
  <si>
    <t>Сумма на 2020 год</t>
  </si>
  <si>
    <t>80450</t>
  </si>
  <si>
    <t>Реализация мероприятий по применению информационных технологий за счет средств иных межбюджетных трансфертов,полученных из бюджета МО Щекинский район</t>
  </si>
  <si>
    <t xml:space="preserve">Приобретение контейнеров и обустройство контейнерных площадок </t>
  </si>
  <si>
    <t>29600</t>
  </si>
  <si>
    <t>Уплата налогов и сборов</t>
  </si>
  <si>
    <t>Муниципальная программа "Формирование современной городской среды"</t>
  </si>
  <si>
    <t>Муниципальная программа " Энергосбережение и повышение энергетической эффективности в муниципальном образовании Ломинцевское Щекинского района"</t>
  </si>
  <si>
    <t>29360</t>
  </si>
  <si>
    <t>29470</t>
  </si>
  <si>
    <t>29250</t>
  </si>
  <si>
    <t>14</t>
  </si>
  <si>
    <t>15</t>
  </si>
  <si>
    <t>Мероприятия по приобретению энергосберигающих светильников с поверкой и заменой</t>
  </si>
  <si>
    <t xml:space="preserve">Подпрограмма «Организация благоустройства и озеленения территории МО Ломинцевское Щекинского района" </t>
  </si>
  <si>
    <t xml:space="preserve">Подпрограмма  «Организация вывоза ТБО и мусора» </t>
  </si>
  <si>
    <t xml:space="preserve">Вывоз мусора </t>
  </si>
  <si>
    <t>Вывоз мусора</t>
  </si>
  <si>
    <t>2020 год</t>
  </si>
  <si>
    <t>Подпрограмма  «Организация вывоза ТБО и мусора»</t>
  </si>
  <si>
    <t>Приобретение контейнеров и обустройство контейнерных площадок</t>
  </si>
  <si>
    <t>Проведение выборов и референдумов</t>
  </si>
  <si>
    <t>Расходы на проведение выборов и референдумов в законодательные(представительные)органы муниципального образования Ломинцевское Щекинского района</t>
  </si>
  <si>
    <t>93</t>
  </si>
  <si>
    <t>Закупка товаров,работ,услуг в рамках непрограммного направления "Проведение выборов"</t>
  </si>
  <si>
    <t>28800</t>
  </si>
  <si>
    <t>Расходы на проведение выборов в законодательный орган муниципального образования Ломинцевское Щекинского района</t>
  </si>
  <si>
    <t>Расходы на выплаты персоналу казенных учреждений за счет межбюджетных трансфертов</t>
  </si>
  <si>
    <t xml:space="preserve">Расходы на выплаты персоналу </t>
  </si>
  <si>
    <t>Расходы на выплаты персоналу за счет межбюджетных трансфертов</t>
  </si>
  <si>
    <t>Муниципальная программа "Формирование современной городской среды МО Ломинцевское Щекинского района"</t>
  </si>
  <si>
    <t>Мероприятия по приобретению энергосберегающих светильников с поверкой и заменой</t>
  </si>
  <si>
    <t>Связь и информатика</t>
  </si>
  <si>
    <t>Непрограммные мероприятия</t>
  </si>
  <si>
    <t>Код группы,подгруппы ,статьи и вида источников</t>
  </si>
  <si>
    <t>Наименование</t>
  </si>
  <si>
    <t>01050201100000510</t>
  </si>
  <si>
    <t>01050201100000610</t>
  </si>
  <si>
    <t>Приложение 7</t>
  </si>
  <si>
    <t>Приложение 14</t>
  </si>
  <si>
    <t>на 2019 год и на плановый период 2020 и 2021 годов"</t>
  </si>
  <si>
    <t>Сумма на 2019 год</t>
  </si>
  <si>
    <t>Сумма на 2021 год</t>
  </si>
  <si>
    <t xml:space="preserve">Обеспечение проведения выборов </t>
  </si>
  <si>
    <t>Расходы на проведение выборов в Собрания депутатов  МО Ломинцевское Щекинского района</t>
  </si>
  <si>
    <t>880</t>
  </si>
  <si>
    <t>бюджетных ассигнований бюджета муниципального образования Ломинцевское Щекинского  района на 2019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</si>
  <si>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бюджетных ассигнований бюджета муниципального образования Ломинцевское Щекинского  района на плановый период 2020 и 2021 годов 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</si>
  <si>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2021 год</t>
  </si>
  <si>
    <t xml:space="preserve"> на 2019 год </t>
  </si>
  <si>
    <t xml:space="preserve">на плановый период 2020 и 2021 годов </t>
  </si>
  <si>
    <t>Перечень и объем бюджетных ассигнований на финансовое обеспечение реализации муниципальных программ МО Ломинцевское Щекинского района по разделам, подразделам, целевым статьям, группам видов расходов классификации расходов бюджета муниципального образования Ломинцевское на 2019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</si>
  <si>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2020-2021 годах</t>
  </si>
  <si>
    <t>Сумма    на 2020 год  (тыс. руб.)</t>
  </si>
  <si>
    <t>Сумма   на 2021 год   (тыс. руб.)</t>
  </si>
  <si>
    <t xml:space="preserve">на 2019 год </t>
  </si>
  <si>
    <t xml:space="preserve"> Программа 
муниципальных заимствований  МО Ломинцевское на 2018 год и на плановый период 2020 и 2021 годов</t>
  </si>
  <si>
    <t>на 2019  и 2020 года</t>
  </si>
  <si>
    <t>Сумма  
на  2020 год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</si>
  <si>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</si>
  <si>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Расходы по содержанию памятника с.Ломинцево за счет межбюджетных трансфертов</t>
  </si>
  <si>
    <t>84060</t>
  </si>
  <si>
    <t xml:space="preserve">Приобретение и установка  надворных туалетов </t>
  </si>
  <si>
    <t>29480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</si>
  <si>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</si>
  <si>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</si>
  <si>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</si>
  <si>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</si>
  <si>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Налоги на имущество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</si>
  <si>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</si>
  <si>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2 02 15001 10 0000 150</t>
  </si>
  <si>
    <t>2 02 15002 10 0000 150</t>
  </si>
  <si>
    <t>2 02 19999 10 0000 150</t>
  </si>
  <si>
    <t>2 02 15009 10 0000 150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</si>
  <si>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</si>
  <si>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</si>
  <si>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</si>
  <si>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</si>
  <si>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2 02 49999 10 0000 150</t>
  </si>
  <si>
    <t>2 18 60010 10 0000 150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</si>
  <si>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</si>
  <si>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</si>
  <si>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2 03 05099 10 0000 150
</t>
  </si>
  <si>
    <t>2 07 05020 10 0000 150</t>
  </si>
  <si>
    <t>2 07 05030 10 0000 150</t>
  </si>
  <si>
    <t xml:space="preserve">1 16 90050 10 0000 140
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</si>
  <si>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</si>
  <si>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</si>
  <si>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1 08 04020 01 0000 110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</si>
  <si>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</si>
  <si>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</si>
  <si>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202 90054 10 0000 150</t>
  </si>
  <si>
    <t>Прочие безвозмездные поступления в бюджеты сельских поселений от бюджетов муниципальных районов</t>
  </si>
  <si>
    <t>"О бюджете  муниципального образования МО Ломинцевское Щекинского района на 2019 год и плановый период 2020 и 2021 годов"</t>
  </si>
  <si>
    <t>к решению Собрания депутатов МО Ломинцевское  "О бюджете  МО Ломинцевское Щекинского района на 2019 год и плановый период 2020 и 2021 годов"</t>
  </si>
  <si>
    <t xml:space="preserve">к решению Собрания депутатов МО Ломинцевское  "О бюджете  МО Ломинцевское Щекинского района на 2019 год и плановый период 2020 и 2021 годов" </t>
  </si>
  <si>
    <t>Межбюджетные трансферты, передаваемые из бюджета муниципального образования Щекинский район бюджету муниципального образования Ломинцевское на реализацию мероприятий по применению информационных технологий</t>
  </si>
  <si>
    <t>Межбюджетные трансферты, передаваемые из бюджета муниципального образования Щекинский район бюджету муниципального образования Ломинцевское на осуществление части полномочий  по решению вопросов местного значения в соответстии с заключенными соглашениями</t>
  </si>
  <si>
    <t>на 2019 год и на плановый период 2020 и 2021 годов</t>
  </si>
  <si>
    <t>Распределение иных межбюджетных трансфертов, передаваемых из бюджета муниципального образования Щекинский район бюджетам  поселений на осуществление части полномочий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</si>
  <si>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на 2019 и на плановый 2020 и 2021 годы</t>
  </si>
  <si>
    <t>Наименование показателей</t>
  </si>
  <si>
    <t>План на 2016г.</t>
  </si>
  <si>
    <t>000 1 00 00000 00 0000 000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</si>
  <si>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</si>
  <si>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</si>
  <si>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</si>
  <si>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</si>
  <si>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</si>
  <si>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</si>
  <si>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</si>
  <si>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</si>
  <si>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</si>
  <si>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</si>
  <si>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</si>
  <si>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</si>
  <si>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</si>
  <si>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</si>
  <si>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</si>
  <si>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</si>
  <si>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</si>
  <si>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</si>
  <si>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</si>
  <si>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</si>
  <si>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</si>
  <si>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</si>
  <si>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сельских поселений</t>
  </si>
  <si>
    <t>000 1 06 06000 00 0000 110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</si>
  <si>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</si>
  <si>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</si>
  <si>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</si>
  <si>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</si>
  <si>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</si>
  <si>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</si>
  <si>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</si>
  <si>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</si>
  <si>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</si>
  <si>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</si>
  <si>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</si>
  <si>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</si>
  <si>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</si>
  <si>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</si>
  <si>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</si>
  <si>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</si>
  <si>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</si>
  <si>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</si>
  <si>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</si>
  <si>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</si>
  <si>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</si>
  <si>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</si>
  <si>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</si>
  <si>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</si>
  <si>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  поступления   от   использования имущества, находящегося  в  собственности сельских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</si>
  <si>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000 116 00000 00 0000 000</t>
  </si>
  <si>
    <t>ШТРАФЫ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</si>
  <si>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</si>
  <si>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</si>
  <si>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000 1 17 00000 00 0000 000</t>
  </si>
  <si>
    <t>ПРОЧИЕ НЕНАЛОГОВЫЕ ДОХОДЫ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</si>
  <si>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</si>
  <si>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</si>
  <si>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</si>
  <si>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</si>
  <si>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</si>
  <si>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</si>
  <si>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 xml:space="preserve">000 202 15001 10 0000 150 </t>
  </si>
  <si>
    <t>Дотации на выравнивание бюджетной обеспеченности</t>
  </si>
  <si>
    <t>Дотации бюджетам поселений на выравнивание бюджетной обеспеченности(область)</t>
  </si>
  <si>
    <t>Дотации бюджетам поселений на выравнивание бюджетной обеспеченности(район)</t>
  </si>
  <si>
    <t>000 202 15002 10 0000 150</t>
  </si>
  <si>
    <t>Дотации бюджетам поселений на поддержку мер по обеспечению сбалансированности бюджетов</t>
  </si>
  <si>
    <t xml:space="preserve">000 2 02 30000 00 0000 150
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</si>
  <si>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</si>
  <si>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</si>
  <si>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</si>
  <si>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000 2 02 04000 00 0000 150</t>
  </si>
  <si>
    <t>000 202 40014 10 0000 150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</si>
  <si>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</si>
  <si>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трансферта, передаваемые бюджетам поселений наподключение общедоступных библиотек Российской Федерации к сети Интернет и развитие системы библиотечного дела с учетом задания расширения информационных технологий и оцифровки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</si>
  <si>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</si>
  <si>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000 202 49999 10 0000 150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</si>
  <si>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</si>
  <si>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</si>
  <si>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</si>
  <si>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межбюджетные трансферты на поддержку коммунальной инфраструктуры (ст.99 9 8434)</t>
  </si>
  <si>
    <t>Закон Тульской области "О библиотечном деле"</t>
  </si>
  <si>
    <t>25-% надбавка к зарплате работникам культуры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</si>
  <si>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</si>
  <si>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народный бюджет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</si>
  <si>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</si>
  <si>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</si>
  <si>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Дорожный фонд МО Щекинский район</t>
  </si>
  <si>
    <t>межбюджетные трансферты на решение вопросов местного значения (99 9 8435)</t>
  </si>
  <si>
    <t>межбюджетные трансферты на решение вопросов местного значения (взнос муниципального образования в уставной капитал)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</si>
  <si>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</si>
  <si>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</si>
  <si>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000 2 03 0000000 0000 000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</si>
  <si>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</si>
  <si>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</si>
  <si>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</si>
  <si>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</si>
  <si>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</si>
  <si>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</si>
  <si>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</si>
  <si>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</si>
  <si>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</si>
  <si>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</si>
  <si>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</si>
  <si>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</si>
  <si>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</si>
  <si>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</si>
  <si>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</si>
  <si>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</si>
  <si>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Объем доходов бюджета МО Ломинцевское Щекинского района по группам,подгруппам и статьям классификации доходов бюджетов Российской Федерации</t>
  </si>
  <si>
    <t xml:space="preserve"> 2019 год</t>
  </si>
  <si>
    <t xml:space="preserve"> 2020 год</t>
  </si>
  <si>
    <t xml:space="preserve"> 2021год</t>
  </si>
  <si>
    <t>Приложение №1</t>
  </si>
  <si>
    <t>к решению Собрания депутатов МО Ломинцевское Щекинского района"О бюджете муниципального образования Ломинцевское Щекинского района на 2019 год и на плановый период 2020 и 2021 годов"</t>
  </si>
  <si>
    <t>Приложение №2 к решению Собрания депутатов муниципального образования Ломинцевское Щекинского района</t>
  </si>
  <si>
    <t>Щекинского района на 2019 год и плановый период 2020 и 2021 годов"</t>
  </si>
  <si>
    <t>Перечень главных администраторов источников финансирования дефицита бюджета МО Ломинцевское на 2019 год и на плановый период 2020-2021 годов</t>
  </si>
  <si>
    <t>Приложение4</t>
  </si>
  <si>
    <t>Сумма на        2019 год</t>
  </si>
  <si>
    <t>Приложение 8</t>
  </si>
  <si>
    <t>Приложение№9</t>
  </si>
  <si>
    <t>Приложение№10</t>
  </si>
  <si>
    <t>Приложение №11</t>
  </si>
  <si>
    <t>Приложение 12</t>
  </si>
  <si>
    <t>Приложение №15 к решению Собрания депутатов МО Ломинцевское  "О бюджете  МО Ломинцевское Щекинского района на 2019 год и плановый период 2020 и 2021 годов"</t>
  </si>
  <si>
    <t>2020год</t>
  </si>
  <si>
    <t>2021год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</si>
</sst>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&quot;р.&quot;_-;\-* #,##0.0&quot;р.&quot;_-;_-* &quot;-&quot;?&quot;р.&quot;_-;_-@_-"/>
    <numFmt numFmtId="191" formatCode="#,##0.0_ ;\-#,##0.0\ "/>
    <numFmt numFmtId="192" formatCode="0_ ;[Red]\-0\ "/>
    <numFmt numFmtId="193" formatCode="_-* #,##0.0_р_._-;\-* #,##0.0_р_._-;_-* \-_р_._-;_-@_-"/>
    <numFmt numFmtId="194" formatCode="[$-FC19]d\ mmmm\ yyyy\ &quot;г.&quot;"/>
    <numFmt numFmtId="195" formatCode="0.000"/>
    <numFmt numFmtId="196" formatCode="0.0000"/>
    <numFmt numFmtId="197" formatCode="0.00000"/>
  </numFmts>
  <fonts count="10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3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Arial"/>
      <family val="3"/>
    </font>
    <font>
      <b/>
      <i/>
      <sz val="10"/>
      <color indexed="8"/>
      <name val="Arial"/>
      <family val="3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sz val="11"/>
      <name val="Arial Cyr"/>
      <family val="0"/>
    </font>
    <font>
      <i/>
      <sz val="10"/>
      <color indexed="8"/>
      <name val="Times New Roman Cyr"/>
      <family val="0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3"/>
    </font>
    <font>
      <sz val="14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3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3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87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177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5" xfId="61" applyFont="1" applyFill="1" applyBorder="1" applyAlignment="1">
      <alignment horizontal="left" vertical="center" textRotation="90" wrapText="1"/>
      <protection/>
    </xf>
    <xf numFmtId="0" fontId="9" fillId="0" borderId="11" xfId="61" applyFont="1" applyFill="1" applyBorder="1" applyAlignment="1">
      <alignment horizontal="left" vertical="center" textRotation="90" wrapText="1"/>
      <protection/>
    </xf>
    <xf numFmtId="0" fontId="9" fillId="0" borderId="16" xfId="61" applyFont="1" applyFill="1" applyBorder="1" applyAlignment="1">
      <alignment horizontal="left" vertical="center" textRotation="90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2" fillId="32" borderId="0" xfId="0" applyFont="1" applyFill="1" applyAlignment="1">
      <alignment/>
    </xf>
    <xf numFmtId="49" fontId="27" fillId="32" borderId="10" xfId="0" applyNumberFormat="1" applyFont="1" applyFill="1" applyBorder="1" applyAlignment="1">
      <alignment horizontal="center" wrapText="1"/>
    </xf>
    <xf numFmtId="49" fontId="27" fillId="32" borderId="16" xfId="0" applyNumberFormat="1" applyFont="1" applyFill="1" applyBorder="1" applyAlignment="1">
      <alignment horizontal="center" wrapText="1"/>
    </xf>
    <xf numFmtId="49" fontId="33" fillId="32" borderId="16" xfId="61" applyNumberFormat="1" applyFont="1" applyFill="1" applyBorder="1" applyAlignment="1">
      <alignment horizontal="center" wrapText="1"/>
      <protection/>
    </xf>
    <xf numFmtId="49" fontId="33" fillId="32" borderId="17" xfId="61" applyNumberFormat="1" applyFont="1" applyFill="1" applyBorder="1" applyAlignment="1">
      <alignment horizontal="center" wrapText="1"/>
      <protection/>
    </xf>
    <xf numFmtId="49" fontId="40" fillId="32" borderId="10" xfId="0" applyNumberFormat="1" applyFont="1" applyFill="1" applyBorder="1" applyAlignment="1">
      <alignment horizontal="center" wrapText="1"/>
    </xf>
    <xf numFmtId="0" fontId="37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80" fontId="10" fillId="0" borderId="12" xfId="70" applyNumberFormat="1" applyFont="1" applyFill="1" applyBorder="1" applyAlignment="1" applyProtection="1">
      <alignment horizontal="center" vertical="center" wrapText="1"/>
      <protection/>
    </xf>
    <xf numFmtId="49" fontId="9" fillId="32" borderId="0" xfId="61" applyNumberFormat="1" applyFont="1" applyFill="1" applyBorder="1" applyAlignment="1">
      <alignment horizontal="center" wrapText="1"/>
      <protection/>
    </xf>
    <xf numFmtId="49" fontId="15" fillId="32" borderId="0" xfId="0" applyNumberFormat="1" applyFont="1" applyFill="1" applyBorder="1" applyAlignment="1">
      <alignment horizontal="center" wrapText="1"/>
    </xf>
    <xf numFmtId="2" fontId="8" fillId="32" borderId="0" xfId="55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2" fontId="21" fillId="32" borderId="10" xfId="55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horizontal="center"/>
    </xf>
    <xf numFmtId="0" fontId="27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>
      <alignment/>
    </xf>
    <xf numFmtId="2" fontId="13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right"/>
    </xf>
    <xf numFmtId="0" fontId="47" fillId="33" borderId="0" xfId="0" applyFont="1" applyFill="1" applyAlignment="1">
      <alignment horizontal="centerContinuous" wrapText="1"/>
    </xf>
    <xf numFmtId="0" fontId="47" fillId="33" borderId="0" xfId="0" applyFont="1" applyFill="1" applyAlignment="1">
      <alignment horizontal="centerContinuous"/>
    </xf>
    <xf numFmtId="0" fontId="47" fillId="33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9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32" fillId="33" borderId="0" xfId="0" applyFont="1" applyFill="1" applyAlignment="1">
      <alignment horizontal="center"/>
    </xf>
    <xf numFmtId="2" fontId="22" fillId="33" borderId="10" xfId="55" applyNumberFormat="1" applyFont="1" applyFill="1" applyBorder="1" applyAlignment="1" applyProtection="1">
      <alignment horizontal="left" wrapText="1"/>
      <protection hidden="1"/>
    </xf>
    <xf numFmtId="0" fontId="21" fillId="33" borderId="10" xfId="55" applyNumberFormat="1" applyFont="1" applyFill="1" applyBorder="1" applyAlignment="1" applyProtection="1">
      <alignment horizontal="left" wrapText="1"/>
      <protection hidden="1"/>
    </xf>
    <xf numFmtId="1" fontId="21" fillId="33" borderId="10" xfId="0" applyNumberFormat="1" applyFont="1" applyFill="1" applyBorder="1" applyAlignment="1">
      <alignment horizontal="center" wrapText="1"/>
    </xf>
    <xf numFmtId="2" fontId="21" fillId="33" borderId="10" xfId="55" applyNumberFormat="1" applyFont="1" applyFill="1" applyBorder="1" applyAlignment="1" applyProtection="1">
      <alignment horizontal="left" wrapText="1"/>
      <protection hidden="1"/>
    </xf>
    <xf numFmtId="49" fontId="21" fillId="33" borderId="16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1" fillId="33" borderId="10" xfId="56" applyNumberFormat="1" applyFont="1" applyFill="1" applyBorder="1" applyAlignment="1" applyProtection="1">
      <alignment horizontal="left" wrapText="1"/>
      <protection hidden="1"/>
    </xf>
    <xf numFmtId="2" fontId="8" fillId="33" borderId="10" xfId="56" applyNumberFormat="1" applyFont="1" applyFill="1" applyBorder="1" applyAlignment="1" applyProtection="1">
      <alignment horizontal="left" wrapText="1"/>
      <protection hidden="1"/>
    </xf>
    <xf numFmtId="0" fontId="21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21" fillId="33" borderId="10" xfId="55" applyNumberFormat="1" applyFont="1" applyFill="1" applyBorder="1" applyAlignment="1" applyProtection="1">
      <alignment wrapText="1"/>
      <protection hidden="1"/>
    </xf>
    <xf numFmtId="0" fontId="21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wrapText="1"/>
    </xf>
    <xf numFmtId="49" fontId="41" fillId="33" borderId="10" xfId="0" applyNumberFormat="1" applyFont="1" applyFill="1" applyBorder="1" applyAlignment="1">
      <alignment horizontal="center"/>
    </xf>
    <xf numFmtId="49" fontId="21" fillId="33" borderId="16" xfId="61" applyNumberFormat="1" applyFont="1" applyFill="1" applyBorder="1" applyAlignment="1">
      <alignment horizontal="center" wrapText="1"/>
      <protection/>
    </xf>
    <xf numFmtId="49" fontId="21" fillId="33" borderId="17" xfId="61" applyNumberFormat="1" applyFont="1" applyFill="1" applyBorder="1" applyAlignment="1">
      <alignment horizontal="center" wrapText="1"/>
      <protection/>
    </xf>
    <xf numFmtId="49" fontId="21" fillId="33" borderId="14" xfId="61" applyNumberFormat="1" applyFont="1" applyFill="1" applyBorder="1" applyAlignment="1">
      <alignment horizontal="center" wrapText="1"/>
      <protection/>
    </xf>
    <xf numFmtId="176" fontId="22" fillId="33" borderId="10" xfId="0" applyNumberFormat="1" applyFont="1" applyFill="1" applyBorder="1" applyAlignment="1">
      <alignment horizontal="right" wrapText="1"/>
    </xf>
    <xf numFmtId="1" fontId="21" fillId="33" borderId="10" xfId="0" applyNumberFormat="1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right"/>
    </xf>
    <xf numFmtId="49" fontId="32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wrapText="1"/>
    </xf>
    <xf numFmtId="1" fontId="22" fillId="33" borderId="16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49" fontId="22" fillId="33" borderId="16" xfId="0" applyNumberFormat="1" applyFont="1" applyFill="1" applyBorder="1" applyAlignment="1">
      <alignment horizontal="center" wrapText="1"/>
    </xf>
    <xf numFmtId="49" fontId="22" fillId="33" borderId="16" xfId="61" applyNumberFormat="1" applyFont="1" applyFill="1" applyBorder="1" applyAlignment="1">
      <alignment horizontal="center" wrapText="1"/>
      <protection/>
    </xf>
    <xf numFmtId="49" fontId="22" fillId="33" borderId="17" xfId="61" applyNumberFormat="1" applyFont="1" applyFill="1" applyBorder="1" applyAlignment="1">
      <alignment horizontal="center" wrapText="1"/>
      <protection/>
    </xf>
    <xf numFmtId="49" fontId="22" fillId="33" borderId="14" xfId="61" applyNumberFormat="1" applyFont="1" applyFill="1" applyBorder="1" applyAlignment="1">
      <alignment horizontal="center" wrapText="1"/>
      <protection/>
    </xf>
    <xf numFmtId="49" fontId="21" fillId="33" borderId="10" xfId="0" applyNumberFormat="1" applyFont="1" applyFill="1" applyBorder="1" applyAlignment="1">
      <alignment horizontal="center" wrapText="1"/>
    </xf>
    <xf numFmtId="177" fontId="22" fillId="33" borderId="10" xfId="61" applyNumberFormat="1" applyFont="1" applyFill="1" applyBorder="1" applyAlignment="1">
      <alignment horizontal="right"/>
      <protection/>
    </xf>
    <xf numFmtId="177" fontId="21" fillId="33" borderId="10" xfId="61" applyNumberFormat="1" applyFont="1" applyFill="1" applyBorder="1" applyAlignment="1">
      <alignment horizontal="right"/>
      <protection/>
    </xf>
    <xf numFmtId="1" fontId="8" fillId="33" borderId="10" xfId="0" applyNumberFormat="1" applyFont="1" applyFill="1" applyBorder="1" applyAlignment="1">
      <alignment horizontal="left" wrapText="1"/>
    </xf>
    <xf numFmtId="1" fontId="10" fillId="33" borderId="10" xfId="0" applyNumberFormat="1" applyFont="1" applyFill="1" applyBorder="1" applyAlignment="1">
      <alignment horizontal="center" wrapText="1"/>
    </xf>
    <xf numFmtId="1" fontId="10" fillId="33" borderId="16" xfId="0" applyNumberFormat="1" applyFont="1" applyFill="1" applyBorder="1" applyAlignment="1">
      <alignment horizontal="center" wrapText="1"/>
    </xf>
    <xf numFmtId="49" fontId="8" fillId="33" borderId="16" xfId="61" applyNumberFormat="1" applyFont="1" applyFill="1" applyBorder="1" applyAlignment="1">
      <alignment horizontal="center" wrapText="1"/>
      <protection/>
    </xf>
    <xf numFmtId="49" fontId="8" fillId="33" borderId="17" xfId="61" applyNumberFormat="1" applyFont="1" applyFill="1" applyBorder="1" applyAlignment="1">
      <alignment horizontal="center" wrapText="1"/>
      <protection/>
    </xf>
    <xf numFmtId="49" fontId="8" fillId="33" borderId="14" xfId="61" applyNumberFormat="1" applyFont="1" applyFill="1" applyBorder="1" applyAlignment="1">
      <alignment horizontal="center" wrapText="1"/>
      <protection/>
    </xf>
    <xf numFmtId="49" fontId="8" fillId="33" borderId="17" xfId="61" applyNumberFormat="1" applyFont="1" applyFill="1" applyBorder="1" applyAlignment="1">
      <alignment horizontal="left" wrapText="1"/>
      <protection/>
    </xf>
    <xf numFmtId="177" fontId="10" fillId="33" borderId="10" xfId="61" applyNumberFormat="1" applyFont="1" applyFill="1" applyBorder="1" applyAlignment="1">
      <alignment horizontal="right"/>
      <protection/>
    </xf>
    <xf numFmtId="49" fontId="10" fillId="33" borderId="16" xfId="61" applyNumberFormat="1" applyFont="1" applyFill="1" applyBorder="1" applyAlignment="1">
      <alignment horizontal="center" wrapText="1"/>
      <protection/>
    </xf>
    <xf numFmtId="177" fontId="8" fillId="33" borderId="10" xfId="61" applyNumberFormat="1" applyFont="1" applyFill="1" applyBorder="1" applyAlignment="1">
      <alignment horizontal="right"/>
      <protection/>
    </xf>
    <xf numFmtId="0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49" fontId="21" fillId="33" borderId="16" xfId="69" applyNumberFormat="1" applyFont="1" applyFill="1" applyBorder="1" applyAlignment="1" applyProtection="1">
      <alignment horizontal="center"/>
      <protection/>
    </xf>
    <xf numFmtId="49" fontId="21" fillId="33" borderId="17" xfId="69" applyNumberFormat="1" applyFont="1" applyFill="1" applyBorder="1" applyAlignment="1" applyProtection="1">
      <alignment horizontal="center"/>
      <protection/>
    </xf>
    <xf numFmtId="49" fontId="48" fillId="33" borderId="14" xfId="0" applyNumberFormat="1" applyFont="1" applyFill="1" applyBorder="1" applyAlignment="1">
      <alignment horizontal="center" wrapText="1"/>
    </xf>
    <xf numFmtId="49" fontId="22" fillId="33" borderId="16" xfId="69" applyNumberFormat="1" applyFont="1" applyFill="1" applyBorder="1" applyAlignment="1" applyProtection="1">
      <alignment horizontal="center"/>
      <protection/>
    </xf>
    <xf numFmtId="49" fontId="22" fillId="33" borderId="17" xfId="69" applyNumberFormat="1" applyFont="1" applyFill="1" applyBorder="1" applyAlignment="1" applyProtection="1">
      <alignment horizontal="center"/>
      <protection/>
    </xf>
    <xf numFmtId="49" fontId="41" fillId="33" borderId="14" xfId="0" applyNumberFormat="1" applyFont="1" applyFill="1" applyBorder="1" applyAlignment="1">
      <alignment horizontal="center" wrapText="1"/>
    </xf>
    <xf numFmtId="0" fontId="41" fillId="33" borderId="10" xfId="60" applyFont="1" applyFill="1" applyBorder="1" applyAlignment="1">
      <alignment horizontal="center" wrapText="1"/>
      <protection/>
    </xf>
    <xf numFmtId="188" fontId="22" fillId="33" borderId="10" xfId="55" applyNumberFormat="1" applyFont="1" applyFill="1" applyBorder="1" applyAlignment="1" applyProtection="1">
      <alignment horizontal="center" wrapText="1"/>
      <protection hidden="1"/>
    </xf>
    <xf numFmtId="49" fontId="22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left" wrapText="1"/>
    </xf>
    <xf numFmtId="0" fontId="32" fillId="33" borderId="16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wrapText="1"/>
    </xf>
    <xf numFmtId="49" fontId="48" fillId="33" borderId="10" xfId="0" applyNumberFormat="1" applyFont="1" applyFill="1" applyBorder="1" applyAlignment="1">
      <alignment horizontal="center"/>
    </xf>
    <xf numFmtId="2" fontId="10" fillId="33" borderId="10" xfId="56" applyNumberFormat="1" applyFont="1" applyFill="1" applyBorder="1" applyAlignment="1" applyProtection="1">
      <alignment horizontal="left" wrapText="1"/>
      <protection hidden="1"/>
    </xf>
    <xf numFmtId="49" fontId="50" fillId="33" borderId="10" xfId="0" applyNumberFormat="1" applyFont="1" applyFill="1" applyBorder="1" applyAlignment="1">
      <alignment horizontal="center"/>
    </xf>
    <xf numFmtId="49" fontId="8" fillId="33" borderId="17" xfId="69" applyNumberFormat="1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>
      <alignment horizontal="center" wrapText="1"/>
    </xf>
    <xf numFmtId="191" fontId="8" fillId="33" borderId="10" xfId="0" applyNumberFormat="1" applyFont="1" applyFill="1" applyBorder="1" applyAlignment="1">
      <alignment horizontal="right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0" fontId="50" fillId="33" borderId="10" xfId="0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center" wrapText="1"/>
    </xf>
    <xf numFmtId="2" fontId="21" fillId="33" borderId="16" xfId="55" applyNumberFormat="1" applyFont="1" applyFill="1" applyBorder="1" applyAlignment="1" applyProtection="1">
      <alignment horizontal="center"/>
      <protection hidden="1"/>
    </xf>
    <xf numFmtId="2" fontId="21" fillId="33" borderId="17" xfId="55" applyNumberFormat="1" applyFont="1" applyFill="1" applyBorder="1" applyAlignment="1" applyProtection="1">
      <alignment horizontal="center"/>
      <protection hidden="1"/>
    </xf>
    <xf numFmtId="49" fontId="21" fillId="33" borderId="14" xfId="0" applyNumberFormat="1" applyFont="1" applyFill="1" applyBorder="1" applyAlignment="1">
      <alignment horizontal="center"/>
    </xf>
    <xf numFmtId="189" fontId="21" fillId="33" borderId="10" xfId="69" applyNumberFormat="1" applyFont="1" applyFill="1" applyBorder="1" applyAlignment="1" applyProtection="1">
      <alignment horizontal="left" wrapText="1"/>
      <protection/>
    </xf>
    <xf numFmtId="49" fontId="48" fillId="33" borderId="14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6" xfId="69" applyNumberFormat="1" applyFont="1" applyFill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center"/>
    </xf>
    <xf numFmtId="0" fontId="32" fillId="33" borderId="0" xfId="0" applyFont="1" applyFill="1" applyAlignment="1">
      <alignment/>
    </xf>
    <xf numFmtId="177" fontId="41" fillId="33" borderId="0" xfId="0" applyNumberFormat="1" applyFont="1" applyFill="1" applyBorder="1" applyAlignment="1">
      <alignment horizontal="center" wrapText="1"/>
    </xf>
    <xf numFmtId="177" fontId="41" fillId="33" borderId="13" xfId="0" applyNumberFormat="1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21" fillId="33" borderId="15" xfId="61" applyFont="1" applyFill="1" applyBorder="1" applyAlignment="1">
      <alignment horizontal="center" textRotation="90" wrapText="1"/>
      <protection/>
    </xf>
    <xf numFmtId="0" fontId="21" fillId="33" borderId="11" xfId="61" applyFont="1" applyFill="1" applyBorder="1" applyAlignment="1">
      <alignment horizontal="center" textRotation="90" wrapText="1"/>
      <protection/>
    </xf>
    <xf numFmtId="0" fontId="21" fillId="33" borderId="16" xfId="61" applyFont="1" applyFill="1" applyBorder="1" applyAlignment="1">
      <alignment horizontal="center" textRotation="90" wrapText="1"/>
      <protection/>
    </xf>
    <xf numFmtId="49" fontId="22" fillId="33" borderId="10" xfId="61" applyNumberFormat="1" applyFont="1" applyFill="1" applyBorder="1" applyAlignment="1">
      <alignment horizontal="center" wrapText="1"/>
      <protection/>
    </xf>
    <xf numFmtId="49" fontId="21" fillId="33" borderId="16" xfId="61" applyNumberFormat="1" applyFont="1" applyFill="1" applyBorder="1" applyAlignment="1">
      <alignment horizontal="left" wrapText="1"/>
      <protection/>
    </xf>
    <xf numFmtId="49" fontId="21" fillId="33" borderId="17" xfId="61" applyNumberFormat="1" applyFont="1" applyFill="1" applyBorder="1" applyAlignment="1">
      <alignment horizontal="left" wrapText="1"/>
      <protection/>
    </xf>
    <xf numFmtId="49" fontId="21" fillId="33" borderId="14" xfId="61" applyNumberFormat="1" applyFont="1" applyFill="1" applyBorder="1" applyAlignment="1">
      <alignment horizontal="left" wrapText="1"/>
      <protection/>
    </xf>
    <xf numFmtId="177" fontId="22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right" wrapText="1"/>
    </xf>
    <xf numFmtId="177" fontId="21" fillId="33" borderId="10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77" fontId="21" fillId="33" borderId="10" xfId="0" applyNumberFormat="1" applyFont="1" applyFill="1" applyBorder="1" applyAlignment="1">
      <alignment wrapText="1"/>
    </xf>
    <xf numFmtId="176" fontId="21" fillId="33" borderId="10" xfId="0" applyNumberFormat="1" applyFont="1" applyFill="1" applyBorder="1" applyAlignment="1">
      <alignment horizontal="right" wrapText="1"/>
    </xf>
    <xf numFmtId="1" fontId="21" fillId="33" borderId="16" xfId="0" applyNumberFormat="1" applyFont="1" applyFill="1" applyBorder="1" applyAlignment="1">
      <alignment horizontal="center" wrapText="1"/>
    </xf>
    <xf numFmtId="176" fontId="22" fillId="33" borderId="10" xfId="0" applyNumberFormat="1" applyFont="1" applyFill="1" applyBorder="1" applyAlignment="1">
      <alignment/>
    </xf>
    <xf numFmtId="2" fontId="8" fillId="33" borderId="10" xfId="56" applyNumberFormat="1" applyFont="1" applyFill="1" applyBorder="1" applyAlignment="1" applyProtection="1">
      <alignment wrapText="1"/>
      <protection hidden="1"/>
    </xf>
    <xf numFmtId="9" fontId="32" fillId="33" borderId="0" xfId="0" applyNumberFormat="1" applyFont="1" applyFill="1" applyAlignment="1">
      <alignment/>
    </xf>
    <xf numFmtId="49" fontId="21" fillId="33" borderId="10" xfId="61" applyNumberFormat="1" applyFont="1" applyFill="1" applyBorder="1" applyAlignment="1">
      <alignment horizontal="center" wrapText="1"/>
      <protection/>
    </xf>
    <xf numFmtId="177" fontId="32" fillId="33" borderId="10" xfId="0" applyNumberFormat="1" applyFont="1" applyFill="1" applyBorder="1" applyAlignment="1">
      <alignment/>
    </xf>
    <xf numFmtId="177" fontId="32" fillId="33" borderId="0" xfId="0" applyNumberFormat="1" applyFont="1" applyFill="1" applyAlignment="1">
      <alignment/>
    </xf>
    <xf numFmtId="1" fontId="22" fillId="33" borderId="16" xfId="0" applyNumberFormat="1" applyFont="1" applyFill="1" applyBorder="1" applyAlignment="1">
      <alignment horizontal="right" wrapText="1"/>
    </xf>
    <xf numFmtId="1" fontId="22" fillId="33" borderId="17" xfId="0" applyNumberFormat="1" applyFont="1" applyFill="1" applyBorder="1" applyAlignment="1">
      <alignment horizontal="right" wrapText="1"/>
    </xf>
    <xf numFmtId="1" fontId="22" fillId="33" borderId="14" xfId="0" applyNumberFormat="1" applyFont="1" applyFill="1" applyBorder="1" applyAlignment="1">
      <alignment horizontal="right" wrapText="1"/>
    </xf>
    <xf numFmtId="2" fontId="21" fillId="0" borderId="10" xfId="55" applyNumberFormat="1" applyFont="1" applyFill="1" applyBorder="1" applyAlignment="1" applyProtection="1">
      <alignment horizontal="left" wrapText="1"/>
      <protection hidden="1"/>
    </xf>
    <xf numFmtId="49" fontId="21" fillId="0" borderId="10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6" xfId="69" applyNumberFormat="1" applyFont="1" applyFill="1" applyBorder="1" applyAlignment="1" applyProtection="1">
      <alignment horizontal="center"/>
      <protection/>
    </xf>
    <xf numFmtId="49" fontId="21" fillId="0" borderId="17" xfId="69" applyNumberFormat="1" applyFont="1" applyFill="1" applyBorder="1" applyAlignment="1" applyProtection="1">
      <alignment horizontal="center"/>
      <protection/>
    </xf>
    <xf numFmtId="49" fontId="21" fillId="0" borderId="17" xfId="61" applyNumberFormat="1" applyFont="1" applyFill="1" applyBorder="1" applyAlignment="1">
      <alignment horizontal="center" wrapText="1"/>
      <protection/>
    </xf>
    <xf numFmtId="49" fontId="48" fillId="0" borderId="14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1" fillId="0" borderId="10" xfId="55" applyNumberFormat="1" applyFont="1" applyFill="1" applyBorder="1" applyAlignment="1" applyProtection="1">
      <alignment horizontal="left" wrapText="1"/>
      <protection hidden="1"/>
    </xf>
    <xf numFmtId="0" fontId="22" fillId="0" borderId="10" xfId="0" applyFont="1" applyFill="1" applyBorder="1" applyAlignment="1">
      <alignment wrapText="1"/>
    </xf>
    <xf numFmtId="2" fontId="21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0" applyNumberFormat="1" applyFont="1" applyFill="1" applyBorder="1" applyAlignment="1">
      <alignment wrapText="1"/>
    </xf>
    <xf numFmtId="0" fontId="21" fillId="0" borderId="10" xfId="55" applyNumberFormat="1" applyFont="1" applyFill="1" applyBorder="1" applyAlignment="1" applyProtection="1">
      <alignment wrapText="1"/>
      <protection hidden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1" fillId="0" borderId="16" xfId="61" applyNumberFormat="1" applyFont="1" applyFill="1" applyBorder="1" applyAlignment="1">
      <alignment horizontal="center" wrapText="1"/>
      <protection/>
    </xf>
    <xf numFmtId="49" fontId="21" fillId="0" borderId="14" xfId="61" applyNumberFormat="1" applyFont="1" applyFill="1" applyBorder="1" applyAlignment="1">
      <alignment horizontal="center" wrapText="1"/>
      <protection/>
    </xf>
    <xf numFmtId="1" fontId="21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5" xfId="61" applyFont="1" applyFill="1" applyBorder="1" applyAlignment="1">
      <alignment horizontal="left" vertical="center" textRotation="90" wrapText="1"/>
      <protection/>
    </xf>
    <xf numFmtId="0" fontId="21" fillId="0" borderId="11" xfId="61" applyFont="1" applyFill="1" applyBorder="1" applyAlignment="1">
      <alignment horizontal="left" vertical="center" textRotation="90" wrapText="1"/>
      <protection/>
    </xf>
    <xf numFmtId="0" fontId="21" fillId="0" borderId="16" xfId="61" applyFont="1" applyFill="1" applyBorder="1" applyAlignment="1">
      <alignment horizontal="left" vertical="center" textRotation="90" wrapText="1"/>
      <protection/>
    </xf>
    <xf numFmtId="49" fontId="21" fillId="0" borderId="16" xfId="61" applyNumberFormat="1" applyFont="1" applyFill="1" applyBorder="1" applyAlignment="1">
      <alignment horizontal="center" vertical="center" wrapText="1"/>
      <protection/>
    </xf>
    <xf numFmtId="49" fontId="21" fillId="0" borderId="17" xfId="61" applyNumberFormat="1" applyFont="1" applyFill="1" applyBorder="1" applyAlignment="1">
      <alignment horizontal="center" vertical="center" wrapText="1"/>
      <protection/>
    </xf>
    <xf numFmtId="49" fontId="21" fillId="0" borderId="14" xfId="61" applyNumberFormat="1" applyFont="1" applyFill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wrapText="1"/>
    </xf>
    <xf numFmtId="0" fontId="22" fillId="0" borderId="10" xfId="60" applyFont="1" applyFill="1" applyBorder="1" applyAlignment="1">
      <alignment horizontal="center" wrapText="1"/>
      <protection/>
    </xf>
    <xf numFmtId="49" fontId="21" fillId="0" borderId="10" xfId="0" applyNumberFormat="1" applyFont="1" applyFill="1" applyBorder="1" applyAlignment="1">
      <alignment horizontal="center"/>
    </xf>
    <xf numFmtId="49" fontId="21" fillId="0" borderId="21" xfId="61" applyNumberFormat="1" applyFont="1" applyFill="1" applyBorder="1" applyAlignment="1">
      <alignment horizontal="center" wrapText="1"/>
      <protection/>
    </xf>
    <xf numFmtId="49" fontId="21" fillId="0" borderId="13" xfId="61" applyNumberFormat="1" applyFont="1" applyFill="1" applyBorder="1" applyAlignment="1">
      <alignment horizontal="center" wrapText="1"/>
      <protection/>
    </xf>
    <xf numFmtId="2" fontId="21" fillId="0" borderId="16" xfId="55" applyNumberFormat="1" applyFont="1" applyFill="1" applyBorder="1" applyAlignment="1" applyProtection="1">
      <alignment horizontal="center"/>
      <protection hidden="1"/>
    </xf>
    <xf numFmtId="2" fontId="21" fillId="0" borderId="17" xfId="55" applyNumberFormat="1" applyFont="1" applyFill="1" applyBorder="1" applyAlignment="1" applyProtection="1">
      <alignment horizontal="center"/>
      <protection hidden="1"/>
    </xf>
    <xf numFmtId="49" fontId="21" fillId="0" borderId="14" xfId="0" applyNumberFormat="1" applyFont="1" applyFill="1" applyBorder="1" applyAlignment="1">
      <alignment horizontal="center"/>
    </xf>
    <xf numFmtId="189" fontId="21" fillId="0" borderId="10" xfId="69" applyNumberFormat="1" applyFont="1" applyFill="1" applyBorder="1" applyAlignment="1" applyProtection="1">
      <alignment horizontal="left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55" applyNumberFormat="1" applyFont="1" applyFill="1" applyBorder="1" applyAlignment="1" applyProtection="1">
      <alignment horizontal="left" vertical="center" wrapText="1"/>
      <protection hidden="1"/>
    </xf>
    <xf numFmtId="182" fontId="21" fillId="0" borderId="10" xfId="55" applyNumberFormat="1" applyFont="1" applyFill="1" applyBorder="1" applyAlignment="1" applyProtection="1">
      <alignment horizontal="center"/>
      <protection hidden="1"/>
    </xf>
    <xf numFmtId="1" fontId="21" fillId="0" borderId="17" xfId="55" applyNumberFormat="1" applyFont="1" applyFill="1" applyBorder="1" applyAlignment="1" applyProtection="1">
      <alignment horizontal="center"/>
      <protection hidden="1"/>
    </xf>
    <xf numFmtId="0" fontId="21" fillId="0" borderId="10" xfId="55" applyNumberFormat="1" applyFont="1" applyFill="1" applyBorder="1" applyAlignment="1" applyProtection="1">
      <alignment horizontal="center"/>
      <protection hidden="1"/>
    </xf>
    <xf numFmtId="184" fontId="21" fillId="0" borderId="10" xfId="55" applyNumberFormat="1" applyFont="1" applyFill="1" applyBorder="1" applyAlignment="1" applyProtection="1">
      <alignment horizontal="center"/>
      <protection hidden="1"/>
    </xf>
    <xf numFmtId="0" fontId="97" fillId="0" borderId="0" xfId="0" applyFont="1" applyFill="1" applyAlignment="1">
      <alignment/>
    </xf>
    <xf numFmtId="177" fontId="48" fillId="0" borderId="0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6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177" fontId="21" fillId="0" borderId="10" xfId="61" applyNumberFormat="1" applyFont="1" applyFill="1" applyBorder="1" applyAlignment="1">
      <alignment horizontal="right"/>
      <protection/>
    </xf>
    <xf numFmtId="177" fontId="21" fillId="0" borderId="10" xfId="0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right" wrapText="1"/>
    </xf>
    <xf numFmtId="177" fontId="21" fillId="0" borderId="10" xfId="53" applyNumberFormat="1" applyFont="1" applyFill="1" applyBorder="1" applyAlignment="1">
      <alignment horizontal="right"/>
      <protection/>
    </xf>
    <xf numFmtId="177" fontId="21" fillId="0" borderId="11" xfId="0" applyNumberFormat="1" applyFont="1" applyFill="1" applyBorder="1" applyAlignment="1">
      <alignment horizontal="right"/>
    </xf>
    <xf numFmtId="0" fontId="8" fillId="0" borderId="15" xfId="61" applyFont="1" applyFill="1" applyBorder="1" applyAlignment="1">
      <alignment horizontal="left" vertical="center" textRotation="90" wrapText="1"/>
      <protection/>
    </xf>
    <xf numFmtId="0" fontId="8" fillId="0" borderId="11" xfId="61" applyFont="1" applyFill="1" applyBorder="1" applyAlignment="1">
      <alignment horizontal="left" vertical="center" textRotation="90" wrapText="1"/>
      <protection/>
    </xf>
    <xf numFmtId="0" fontId="8" fillId="0" borderId="16" xfId="61" applyFont="1" applyFill="1" applyBorder="1" applyAlignment="1">
      <alignment horizontal="left" vertical="center" textRotation="90" wrapText="1"/>
      <protection/>
    </xf>
    <xf numFmtId="177" fontId="10" fillId="0" borderId="0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horizontal="center"/>
    </xf>
    <xf numFmtId="0" fontId="39" fillId="32" borderId="0" xfId="0" applyFont="1" applyFill="1" applyAlignment="1">
      <alignment horizontal="center"/>
    </xf>
    <xf numFmtId="177" fontId="21" fillId="32" borderId="11" xfId="0" applyNumberFormat="1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2" fontId="10" fillId="0" borderId="10" xfId="55" applyNumberFormat="1" applyFont="1" applyFill="1" applyBorder="1" applyAlignment="1" applyProtection="1">
      <alignment horizontal="left" wrapText="1"/>
      <protection hidden="1"/>
    </xf>
    <xf numFmtId="49" fontId="11" fillId="0" borderId="16" xfId="61" applyNumberFormat="1" applyFont="1" applyFill="1" applyBorder="1" applyAlignment="1">
      <alignment horizontal="center" wrapText="1"/>
      <protection/>
    </xf>
    <xf numFmtId="49" fontId="11" fillId="0" borderId="17" xfId="61" applyNumberFormat="1" applyFont="1" applyFill="1" applyBorder="1" applyAlignment="1">
      <alignment horizontal="center" wrapText="1"/>
      <protection/>
    </xf>
    <xf numFmtId="49" fontId="11" fillId="0" borderId="14" xfId="61" applyNumberFormat="1" applyFont="1" applyFill="1" applyBorder="1" applyAlignment="1">
      <alignment horizontal="center" wrapText="1"/>
      <protection/>
    </xf>
    <xf numFmtId="49" fontId="30" fillId="0" borderId="17" xfId="61" applyNumberFormat="1" applyFont="1" applyFill="1" applyBorder="1" applyAlignment="1">
      <alignment horizontal="center" wrapText="1"/>
      <protection/>
    </xf>
    <xf numFmtId="49" fontId="25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right"/>
    </xf>
    <xf numFmtId="2" fontId="8" fillId="0" borderId="10" xfId="55" applyNumberFormat="1" applyFont="1" applyFill="1" applyBorder="1" applyAlignment="1" applyProtection="1">
      <alignment horizontal="left" wrapText="1"/>
      <protection hidden="1"/>
    </xf>
    <xf numFmtId="49" fontId="9" fillId="0" borderId="16" xfId="61" applyNumberFormat="1" applyFont="1" applyFill="1" applyBorder="1" applyAlignment="1">
      <alignment horizontal="center" wrapText="1"/>
      <protection/>
    </xf>
    <xf numFmtId="49" fontId="9" fillId="0" borderId="17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49" fontId="28" fillId="0" borderId="17" xfId="61" applyNumberFormat="1" applyFont="1" applyFill="1" applyBorder="1" applyAlignment="1">
      <alignment horizontal="center" wrapText="1"/>
      <protection/>
    </xf>
    <xf numFmtId="49" fontId="26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30" fillId="0" borderId="17" xfId="61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177" fontId="11" fillId="0" borderId="10" xfId="61" applyNumberFormat="1" applyFont="1" applyFill="1" applyBorder="1" applyAlignment="1">
      <alignment horizontal="right"/>
      <protection/>
    </xf>
    <xf numFmtId="1" fontId="29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28" fillId="0" borderId="14" xfId="61" applyNumberFormat="1" applyFont="1" applyFill="1" applyBorder="1" applyAlignment="1">
      <alignment horizontal="center" wrapText="1"/>
      <protection/>
    </xf>
    <xf numFmtId="49" fontId="30" fillId="0" borderId="14" xfId="61" applyNumberFormat="1" applyFont="1" applyFill="1" applyBorder="1" applyAlignment="1">
      <alignment horizontal="center" wrapText="1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right" vertical="center" wrapText="1"/>
    </xf>
    <xf numFmtId="49" fontId="11" fillId="0" borderId="10" xfId="61" applyNumberFormat="1" applyFont="1" applyFill="1" applyBorder="1" applyAlignment="1">
      <alignment horizontal="center" wrapText="1"/>
      <protection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wrapText="1"/>
    </xf>
    <xf numFmtId="49" fontId="9" fillId="0" borderId="10" xfId="61" applyNumberFormat="1" applyFont="1" applyFill="1" applyBorder="1" applyAlignment="1">
      <alignment horizontal="center" wrapText="1"/>
      <protection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2" fontId="14" fillId="0" borderId="10" xfId="55" applyNumberFormat="1" applyFont="1" applyFill="1" applyBorder="1" applyAlignment="1" applyProtection="1">
      <alignment horizontal="left" wrapText="1"/>
      <protection hidden="1"/>
    </xf>
    <xf numFmtId="2" fontId="13" fillId="0" borderId="10" xfId="55" applyNumberFormat="1" applyFont="1" applyFill="1" applyBorder="1" applyAlignment="1" applyProtection="1">
      <alignment horizontal="left" wrapText="1"/>
      <protection hidden="1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77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9" fontId="10" fillId="0" borderId="10" xfId="7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" fontId="21" fillId="0" borderId="14" xfId="55" applyNumberFormat="1" applyFont="1" applyFill="1" applyBorder="1" applyAlignment="1" applyProtection="1">
      <alignment horizontal="center"/>
      <protection hidden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49" fontId="22" fillId="0" borderId="16" xfId="61" applyNumberFormat="1" applyFont="1" applyFill="1" applyBorder="1" applyAlignment="1">
      <alignment horizontal="center" wrapText="1"/>
      <protection/>
    </xf>
    <xf numFmtId="49" fontId="22" fillId="0" borderId="17" xfId="61" applyNumberFormat="1" applyFont="1" applyFill="1" applyBorder="1" applyAlignment="1">
      <alignment horizontal="center" wrapText="1"/>
      <protection/>
    </xf>
    <xf numFmtId="49" fontId="22" fillId="0" borderId="14" xfId="61" applyNumberFormat="1" applyFont="1" applyFill="1" applyBorder="1" applyAlignment="1">
      <alignment horizontal="center" wrapText="1"/>
      <protection/>
    </xf>
    <xf numFmtId="49" fontId="22" fillId="0" borderId="17" xfId="61" applyNumberFormat="1" applyFont="1" applyFill="1" applyBorder="1" applyAlignment="1">
      <alignment horizontal="center" vertical="center" wrapText="1"/>
      <protection/>
    </xf>
    <xf numFmtId="177" fontId="22" fillId="0" borderId="10" xfId="61" applyNumberFormat="1" applyFont="1" applyFill="1" applyBorder="1" applyAlignment="1">
      <alignment horizontal="right"/>
      <protection/>
    </xf>
    <xf numFmtId="177" fontId="22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center" wrapText="1"/>
    </xf>
    <xf numFmtId="1" fontId="22" fillId="0" borderId="16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9" fontId="10" fillId="0" borderId="10" xfId="70" applyNumberFormat="1" applyFont="1" applyFill="1" applyBorder="1" applyAlignment="1">
      <alignment horizontal="righ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right"/>
    </xf>
    <xf numFmtId="2" fontId="22" fillId="0" borderId="10" xfId="55" applyNumberFormat="1" applyFont="1" applyFill="1" applyBorder="1" applyAlignment="1" applyProtection="1">
      <alignment horizontal="left" wrapText="1"/>
      <protection hidden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wrapText="1"/>
    </xf>
    <xf numFmtId="49" fontId="39" fillId="0" borderId="16" xfId="0" applyNumberFormat="1" applyFont="1" applyFill="1" applyBorder="1" applyAlignment="1">
      <alignment horizontal="center" wrapText="1"/>
    </xf>
    <xf numFmtId="2" fontId="27" fillId="0" borderId="10" xfId="55" applyNumberFormat="1" applyFont="1" applyFill="1" applyBorder="1" applyAlignment="1" applyProtection="1">
      <alignment horizontal="left" wrapText="1"/>
      <protection hidden="1"/>
    </xf>
    <xf numFmtId="0" fontId="27" fillId="0" borderId="10" xfId="0" applyNumberFormat="1" applyFont="1" applyFill="1" applyBorder="1" applyAlignment="1">
      <alignment wrapText="1"/>
    </xf>
    <xf numFmtId="1" fontId="27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3" fillId="0" borderId="10" xfId="60" applyFont="1" applyFill="1" applyBorder="1" applyAlignment="1">
      <alignment horizontal="center" wrapText="1"/>
      <protection/>
    </xf>
    <xf numFmtId="0" fontId="44" fillId="0" borderId="10" xfId="0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right" vertical="center" wrapText="1"/>
    </xf>
    <xf numFmtId="188" fontId="35" fillId="0" borderId="10" xfId="55" applyNumberFormat="1" applyFont="1" applyFill="1" applyBorder="1" applyAlignment="1" applyProtection="1">
      <alignment horizontal="center" wrapText="1"/>
      <protection hidden="1"/>
    </xf>
    <xf numFmtId="1" fontId="39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center" wrapText="1"/>
    </xf>
    <xf numFmtId="189" fontId="27" fillId="0" borderId="10" xfId="69" applyNumberFormat="1" applyFont="1" applyFill="1" applyBorder="1" applyAlignment="1" applyProtection="1">
      <alignment horizontal="left" wrapText="1"/>
      <protection/>
    </xf>
    <xf numFmtId="2" fontId="35" fillId="0" borderId="10" xfId="55" applyNumberFormat="1" applyFont="1" applyFill="1" applyBorder="1" applyAlignment="1" applyProtection="1">
      <alignment horizontal="left" wrapText="1"/>
      <protection hidden="1"/>
    </xf>
    <xf numFmtId="0" fontId="35" fillId="0" borderId="10" xfId="55" applyNumberFormat="1" applyFont="1" applyFill="1" applyBorder="1" applyAlignment="1" applyProtection="1">
      <alignment horizontal="left" vertical="center" wrapText="1"/>
      <protection hidden="1"/>
    </xf>
    <xf numFmtId="177" fontId="32" fillId="0" borderId="11" xfId="0" applyNumberFormat="1" applyFont="1" applyFill="1" applyBorder="1" applyAlignment="1">
      <alignment horizontal="right"/>
    </xf>
    <xf numFmtId="188" fontId="22" fillId="0" borderId="10" xfId="55" applyNumberFormat="1" applyFont="1" applyFill="1" applyBorder="1" applyAlignment="1" applyProtection="1">
      <alignment horizontal="center" wrapText="1"/>
      <protection hidden="1"/>
    </xf>
    <xf numFmtId="49" fontId="22" fillId="0" borderId="10" xfId="0" applyNumberFormat="1" applyFont="1" applyFill="1" applyBorder="1" applyAlignment="1">
      <alignment horizontal="center"/>
    </xf>
    <xf numFmtId="49" fontId="22" fillId="0" borderId="22" xfId="61" applyNumberFormat="1" applyFont="1" applyFill="1" applyBorder="1" applyAlignment="1">
      <alignment horizontal="center" wrapText="1"/>
      <protection/>
    </xf>
    <xf numFmtId="49" fontId="22" fillId="0" borderId="23" xfId="61" applyNumberFormat="1" applyFont="1" applyFill="1" applyBorder="1" applyAlignment="1">
      <alignment horizontal="center" wrapText="1"/>
      <protection/>
    </xf>
    <xf numFmtId="0" fontId="22" fillId="0" borderId="16" xfId="0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vertical="center" wrapText="1"/>
    </xf>
    <xf numFmtId="49" fontId="22" fillId="0" borderId="10" xfId="61" applyNumberFormat="1" applyFont="1" applyFill="1" applyBorder="1" applyAlignment="1">
      <alignment horizontal="center" wrapText="1"/>
      <protection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5" xfId="61" applyFont="1" applyFill="1" applyBorder="1" applyAlignment="1">
      <alignment horizontal="left" vertical="center" textRotation="90" wrapText="1"/>
      <protection/>
    </xf>
    <xf numFmtId="0" fontId="10" fillId="0" borderId="21" xfId="61" applyFont="1" applyFill="1" applyBorder="1" applyAlignment="1">
      <alignment horizontal="left" vertical="center" textRotation="90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left" vertical="center" textRotation="90" wrapText="1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2" fillId="0" borderId="16" xfId="61" applyNumberFormat="1" applyFont="1" applyFill="1" applyBorder="1" applyAlignment="1">
      <alignment horizontal="center" vertical="center" wrapText="1"/>
      <protection/>
    </xf>
    <xf numFmtId="49" fontId="21" fillId="0" borderId="16" xfId="61" applyNumberFormat="1" applyFont="1" applyFill="1" applyBorder="1" applyAlignment="1">
      <alignment horizontal="left" vertical="center" wrapText="1"/>
      <protection/>
    </xf>
    <xf numFmtId="49" fontId="21" fillId="0" borderId="17" xfId="61" applyNumberFormat="1" applyFont="1" applyFill="1" applyBorder="1" applyAlignment="1">
      <alignment horizontal="left" vertical="center" wrapText="1"/>
      <protection/>
    </xf>
    <xf numFmtId="49" fontId="21" fillId="0" borderId="14" xfId="61" applyNumberFormat="1" applyFont="1" applyFill="1" applyBorder="1" applyAlignment="1">
      <alignment horizontal="left" vertical="center" wrapText="1"/>
      <protection/>
    </xf>
    <xf numFmtId="177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39" fillId="0" borderId="17" xfId="61" applyNumberFormat="1" applyFont="1" applyFill="1" applyBorder="1" applyAlignment="1">
      <alignment horizontal="center" vertical="center" wrapText="1"/>
      <protection/>
    </xf>
    <xf numFmtId="49" fontId="36" fillId="0" borderId="17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39" fillId="0" borderId="17" xfId="61" applyNumberFormat="1" applyFont="1" applyFill="1" applyBorder="1" applyAlignment="1">
      <alignment horizontal="center" wrapText="1"/>
      <protection/>
    </xf>
    <xf numFmtId="0" fontId="8" fillId="0" borderId="10" xfId="0" applyNumberFormat="1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177" fontId="21" fillId="0" borderId="10" xfId="0" applyNumberFormat="1" applyFont="1" applyFill="1" applyBorder="1" applyAlignment="1">
      <alignment/>
    </xf>
    <xf numFmtId="49" fontId="36" fillId="0" borderId="16" xfId="0" applyNumberFormat="1" applyFont="1" applyFill="1" applyBorder="1" applyAlignment="1">
      <alignment horizontal="center" wrapText="1"/>
    </xf>
    <xf numFmtId="49" fontId="36" fillId="0" borderId="17" xfId="61" applyNumberFormat="1" applyFont="1" applyFill="1" applyBorder="1" applyAlignment="1">
      <alignment horizontal="center" wrapText="1"/>
      <protection/>
    </xf>
    <xf numFmtId="49" fontId="22" fillId="0" borderId="16" xfId="69" applyNumberFormat="1" applyFont="1" applyFill="1" applyBorder="1" applyAlignment="1" applyProtection="1">
      <alignment horizontal="center"/>
      <protection/>
    </xf>
    <xf numFmtId="49" fontId="22" fillId="0" borderId="17" xfId="69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>
      <alignment horizontal="center" wrapText="1"/>
    </xf>
    <xf numFmtId="49" fontId="39" fillId="0" borderId="16" xfId="69" applyNumberFormat="1" applyFont="1" applyFill="1" applyBorder="1" applyAlignment="1" applyProtection="1">
      <alignment horizontal="center"/>
      <protection/>
    </xf>
    <xf numFmtId="177" fontId="21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/>
    </xf>
    <xf numFmtId="49" fontId="39" fillId="0" borderId="14" xfId="61" applyNumberFormat="1" applyFont="1" applyFill="1" applyBorder="1" applyAlignment="1">
      <alignment horizontal="center" wrapText="1"/>
      <protection/>
    </xf>
    <xf numFmtId="49" fontId="36" fillId="0" borderId="14" xfId="61" applyNumberFormat="1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1" fontId="8" fillId="33" borderId="16" xfId="56" applyNumberFormat="1" applyFont="1" applyFill="1" applyBorder="1" applyAlignment="1" applyProtection="1">
      <alignment horizontal="center"/>
      <protection hidden="1"/>
    </xf>
    <xf numFmtId="1" fontId="22" fillId="33" borderId="16" xfId="61" applyNumberFormat="1" applyFont="1" applyFill="1" applyBorder="1" applyAlignment="1">
      <alignment horizontal="center" wrapText="1"/>
      <protection/>
    </xf>
    <xf numFmtId="1" fontId="8" fillId="33" borderId="17" xfId="56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 horizontal="left" wrapText="1"/>
    </xf>
    <xf numFmtId="0" fontId="51" fillId="0" borderId="0" xfId="0" applyFont="1" applyAlignment="1">
      <alignment/>
    </xf>
    <xf numFmtId="0" fontId="17" fillId="0" borderId="0" xfId="0" applyFont="1" applyAlignment="1">
      <alignment horizontal="right"/>
    </xf>
    <xf numFmtId="180" fontId="17" fillId="0" borderId="0" xfId="7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49" fontId="17" fillId="34" borderId="18" xfId="0" applyNumberFormat="1" applyFont="1" applyFill="1" applyBorder="1" applyAlignment="1">
      <alignment horizontal="center"/>
    </xf>
    <xf numFmtId="0" fontId="17" fillId="34" borderId="18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34" borderId="18" xfId="0" applyFont="1" applyFill="1" applyBorder="1" applyAlignment="1">
      <alignment horizontal="center" vertical="top"/>
    </xf>
    <xf numFmtId="193" fontId="12" fillId="0" borderId="24" xfId="70" applyNumberFormat="1" applyFont="1" applyFill="1" applyBorder="1" applyAlignment="1" applyProtection="1">
      <alignment horizontal="center" vertical="center" wrapText="1"/>
      <protection/>
    </xf>
    <xf numFmtId="177" fontId="12" fillId="34" borderId="24" xfId="70" applyNumberFormat="1" applyFont="1" applyFill="1" applyBorder="1" applyAlignment="1" applyProtection="1">
      <alignment/>
      <protection/>
    </xf>
    <xf numFmtId="177" fontId="17" fillId="34" borderId="24" xfId="7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7" fillId="0" borderId="18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177" fontId="2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1" fillId="0" borderId="16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1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/>
    </xf>
    <xf numFmtId="0" fontId="8" fillId="0" borderId="10" xfId="61" applyFont="1" applyBorder="1" applyAlignment="1">
      <alignment/>
      <protection/>
    </xf>
    <xf numFmtId="0" fontId="8" fillId="0" borderId="0" xfId="61" applyFont="1">
      <alignment/>
      <protection/>
    </xf>
    <xf numFmtId="0" fontId="10" fillId="0" borderId="10" xfId="61" applyFont="1" applyFill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21" fillId="32" borderId="11" xfId="6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Continuous" vertical="center" wrapText="1"/>
    </xf>
    <xf numFmtId="193" fontId="10" fillId="0" borderId="18" xfId="7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>
      <alignment horizontal="center"/>
    </xf>
    <xf numFmtId="0" fontId="10" fillId="34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wrapText="1"/>
    </xf>
    <xf numFmtId="177" fontId="10" fillId="34" borderId="18" xfId="70" applyNumberFormat="1" applyFont="1" applyFill="1" applyBorder="1" applyAlignment="1" applyProtection="1">
      <alignment/>
      <protection/>
    </xf>
    <xf numFmtId="49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 wrapText="1"/>
    </xf>
    <xf numFmtId="177" fontId="8" fillId="34" borderId="18" xfId="70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34" borderId="18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177" fontId="8" fillId="0" borderId="18" xfId="0" applyNumberFormat="1" applyFont="1" applyBorder="1" applyAlignment="1">
      <alignment/>
    </xf>
    <xf numFmtId="49" fontId="10" fillId="0" borderId="16" xfId="61" applyNumberFormat="1" applyFont="1" applyFill="1" applyBorder="1" applyAlignment="1">
      <alignment horizontal="center" wrapText="1"/>
      <protection/>
    </xf>
    <xf numFmtId="49" fontId="10" fillId="0" borderId="17" xfId="61" applyNumberFormat="1" applyFont="1" applyFill="1" applyBorder="1" applyAlignment="1">
      <alignment horizontal="center" wrapText="1"/>
      <protection/>
    </xf>
    <xf numFmtId="49" fontId="10" fillId="0" borderId="14" xfId="61" applyNumberFormat="1" applyFont="1" applyFill="1" applyBorder="1" applyAlignment="1">
      <alignment horizontal="center" wrapText="1"/>
      <protection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177" fontId="10" fillId="0" borderId="10" xfId="61" applyNumberFormat="1" applyFont="1" applyFill="1" applyBorder="1" applyAlignment="1">
      <alignment horizontal="right"/>
      <protection/>
    </xf>
    <xf numFmtId="49" fontId="29" fillId="0" borderId="16" xfId="0" applyNumberFormat="1" applyFont="1" applyFill="1" applyBorder="1" applyAlignment="1">
      <alignment horizontal="center" wrapText="1"/>
    </xf>
    <xf numFmtId="49" fontId="8" fillId="0" borderId="16" xfId="61" applyNumberFormat="1" applyFont="1" applyFill="1" applyBorder="1" applyAlignment="1">
      <alignment horizontal="center" wrapText="1"/>
      <protection/>
    </xf>
    <xf numFmtId="49" fontId="8" fillId="0" borderId="17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left" vertical="center" textRotation="90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49" fontId="39" fillId="0" borderId="17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49" fontId="21" fillId="35" borderId="16" xfId="61" applyNumberFormat="1" applyFont="1" applyFill="1" applyBorder="1" applyAlignment="1">
      <alignment horizontal="center" wrapText="1"/>
      <protection/>
    </xf>
    <xf numFmtId="49" fontId="21" fillId="35" borderId="17" xfId="61" applyNumberFormat="1" applyFont="1" applyFill="1" applyBorder="1" applyAlignment="1">
      <alignment horizontal="center" wrapText="1"/>
      <protection/>
    </xf>
    <xf numFmtId="49" fontId="48" fillId="0" borderId="14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/>
    </xf>
    <xf numFmtId="49" fontId="22" fillId="0" borderId="17" xfId="61" applyNumberFormat="1" applyFont="1" applyFill="1" applyBorder="1" applyAlignment="1">
      <alignment wrapText="1"/>
      <protection/>
    </xf>
    <xf numFmtId="49" fontId="22" fillId="0" borderId="17" xfId="61" applyNumberFormat="1" applyFont="1" applyFill="1" applyBorder="1" applyAlignment="1">
      <alignment vertical="center" wrapText="1"/>
      <protection/>
    </xf>
    <xf numFmtId="49" fontId="21" fillId="0" borderId="17" xfId="61" applyNumberFormat="1" applyFont="1" applyFill="1" applyBorder="1" applyAlignment="1">
      <alignment vertical="center" wrapText="1"/>
      <protection/>
    </xf>
    <xf numFmtId="182" fontId="22" fillId="0" borderId="10" xfId="55" applyNumberFormat="1" applyFont="1" applyFill="1" applyBorder="1" applyAlignment="1" applyProtection="1">
      <alignment horizontal="center"/>
      <protection hidden="1"/>
    </xf>
    <xf numFmtId="2" fontId="22" fillId="0" borderId="16" xfId="55" applyNumberFormat="1" applyFont="1" applyFill="1" applyBorder="1" applyAlignment="1" applyProtection="1">
      <alignment horizontal="center"/>
      <protection hidden="1"/>
    </xf>
    <xf numFmtId="2" fontId="22" fillId="0" borderId="17" xfId="55" applyNumberFormat="1" applyFont="1" applyFill="1" applyBorder="1" applyAlignment="1" applyProtection="1">
      <alignment horizontal="center"/>
      <protection hidden="1"/>
    </xf>
    <xf numFmtId="2" fontId="22" fillId="0" borderId="14" xfId="55" applyNumberFormat="1" applyFont="1" applyFill="1" applyBorder="1" applyAlignment="1" applyProtection="1">
      <alignment horizontal="center"/>
      <protection hidden="1"/>
    </xf>
    <xf numFmtId="0" fontId="22" fillId="0" borderId="10" xfId="55" applyNumberFormat="1" applyFont="1" applyFill="1" applyBorder="1" applyAlignment="1" applyProtection="1">
      <alignment horizontal="center"/>
      <protection hidden="1"/>
    </xf>
    <xf numFmtId="177" fontId="22" fillId="0" borderId="10" xfId="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21" fillId="0" borderId="17" xfId="55" applyNumberFormat="1" applyFont="1" applyFill="1" applyBorder="1" applyAlignment="1" applyProtection="1">
      <alignment horizontal="center"/>
      <protection hidden="1"/>
    </xf>
    <xf numFmtId="49" fontId="21" fillId="0" borderId="14" xfId="55" applyNumberFormat="1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0" fontId="8" fillId="0" borderId="0" xfId="70" applyNumberFormat="1" applyFont="1" applyFill="1" applyBorder="1" applyAlignment="1">
      <alignment/>
    </xf>
    <xf numFmtId="0" fontId="53" fillId="0" borderId="13" xfId="0" applyFont="1" applyFill="1" applyBorder="1" applyAlignment="1">
      <alignment horizontal="centerContinuous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193" fontId="12" fillId="0" borderId="18" xfId="70" applyNumberFormat="1" applyFont="1" applyFill="1" applyBorder="1" applyAlignment="1" applyProtection="1">
      <alignment horizontal="center" vertical="center" wrapText="1"/>
      <protection/>
    </xf>
    <xf numFmtId="177" fontId="12" fillId="34" borderId="18" xfId="70" applyNumberFormat="1" applyFont="1" applyFill="1" applyBorder="1" applyAlignment="1" applyProtection="1">
      <alignment/>
      <protection/>
    </xf>
    <xf numFmtId="177" fontId="17" fillId="34" borderId="18" xfId="70" applyNumberFormat="1" applyFont="1" applyFill="1" applyBorder="1" applyAlignment="1" applyProtection="1">
      <alignment/>
      <protection/>
    </xf>
    <xf numFmtId="49" fontId="12" fillId="34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left" wrapText="1"/>
    </xf>
    <xf numFmtId="2" fontId="46" fillId="0" borderId="10" xfId="55" applyNumberFormat="1" applyFont="1" applyFill="1" applyBorder="1" applyAlignment="1" applyProtection="1">
      <alignment horizontal="center" wrapText="1"/>
      <protection hidden="1"/>
    </xf>
    <xf numFmtId="49" fontId="10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left" wrapText="1"/>
    </xf>
    <xf numFmtId="0" fontId="8" fillId="34" borderId="19" xfId="0" applyFont="1" applyFill="1" applyBorder="1" applyAlignment="1">
      <alignment horizontal="left" wrapText="1"/>
    </xf>
    <xf numFmtId="0" fontId="9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/>
    </xf>
    <xf numFmtId="49" fontId="38" fillId="0" borderId="16" xfId="61" applyNumberFormat="1" applyFont="1" applyFill="1" applyBorder="1" applyAlignment="1">
      <alignment horizontal="center" wrapText="1"/>
      <protection/>
    </xf>
    <xf numFmtId="49" fontId="38" fillId="0" borderId="17" xfId="61" applyNumberFormat="1" applyFont="1" applyFill="1" applyBorder="1" applyAlignment="1">
      <alignment horizontal="center" wrapText="1"/>
      <protection/>
    </xf>
    <xf numFmtId="49" fontId="38" fillId="0" borderId="14" xfId="61" applyNumberFormat="1" applyFont="1" applyFill="1" applyBorder="1" applyAlignment="1">
      <alignment horizontal="center" wrapText="1"/>
      <protection/>
    </xf>
    <xf numFmtId="49" fontId="42" fillId="0" borderId="10" xfId="0" applyNumberFormat="1" applyFont="1" applyFill="1" applyBorder="1" applyAlignment="1">
      <alignment horizontal="center"/>
    </xf>
    <xf numFmtId="49" fontId="33" fillId="0" borderId="14" xfId="61" applyNumberFormat="1" applyFont="1" applyFill="1" applyBorder="1" applyAlignment="1">
      <alignment horizontal="center" wrapText="1"/>
      <protection/>
    </xf>
    <xf numFmtId="1" fontId="14" fillId="0" borderId="10" xfId="0" applyNumberFormat="1" applyFont="1" applyFill="1" applyBorder="1" applyAlignment="1">
      <alignment horizontal="left" wrapText="1"/>
    </xf>
    <xf numFmtId="49" fontId="33" fillId="0" borderId="16" xfId="61" applyNumberFormat="1" applyFont="1" applyFill="1" applyBorder="1" applyAlignment="1">
      <alignment horizontal="center" wrapText="1"/>
      <protection/>
    </xf>
    <xf numFmtId="49" fontId="33" fillId="0" borderId="17" xfId="61" applyNumberFormat="1" applyFont="1" applyFill="1" applyBorder="1" applyAlignment="1">
      <alignment horizontal="center" wrapText="1"/>
      <protection/>
    </xf>
    <xf numFmtId="49" fontId="54" fillId="0" borderId="14" xfId="61" applyNumberFormat="1" applyFont="1" applyFill="1" applyBorder="1" applyAlignment="1">
      <alignment horizontal="center" wrapText="1"/>
      <protection/>
    </xf>
    <xf numFmtId="2" fontId="21" fillId="0" borderId="10" xfId="56" applyNumberFormat="1" applyFont="1" applyFill="1" applyBorder="1" applyAlignment="1" applyProtection="1">
      <alignment horizontal="left" wrapText="1"/>
      <protection hidden="1"/>
    </xf>
    <xf numFmtId="2" fontId="27" fillId="0" borderId="10" xfId="56" applyNumberFormat="1" applyFont="1" applyFill="1" applyBorder="1" applyAlignment="1" applyProtection="1">
      <alignment horizontal="left" wrapText="1"/>
      <protection hidden="1"/>
    </xf>
    <xf numFmtId="49" fontId="21" fillId="0" borderId="10" xfId="0" applyNumberFormat="1" applyFont="1" applyFill="1" applyBorder="1" applyAlignment="1">
      <alignment horizontal="right" vertical="center" wrapText="1"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49" fontId="9" fillId="0" borderId="10" xfId="61" applyNumberFormat="1" applyFont="1" applyFill="1" applyBorder="1" applyAlignment="1">
      <alignment horizontal="center" vertical="center" wrapText="1"/>
      <protection/>
    </xf>
    <xf numFmtId="49" fontId="39" fillId="0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 wrapText="1"/>
    </xf>
    <xf numFmtId="1" fontId="22" fillId="0" borderId="17" xfId="0" applyNumberFormat="1" applyFont="1" applyFill="1" applyBorder="1" applyAlignment="1">
      <alignment horizontal="right" wrapText="1"/>
    </xf>
    <xf numFmtId="1" fontId="22" fillId="0" borderId="14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" fontId="33" fillId="0" borderId="10" xfId="55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horizontal="centerContinuous" wrapText="1"/>
    </xf>
    <xf numFmtId="2" fontId="21" fillId="35" borderId="10" xfId="55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49" fontId="21" fillId="33" borderId="17" xfId="0" applyNumberFormat="1" applyFont="1" applyFill="1" applyBorder="1" applyAlignment="1">
      <alignment horizontal="center" wrapText="1"/>
    </xf>
    <xf numFmtId="49" fontId="21" fillId="0" borderId="17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Continuous" wrapText="1"/>
    </xf>
    <xf numFmtId="1" fontId="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77" fontId="21" fillId="0" borderId="11" xfId="53" applyNumberFormat="1" applyFont="1" applyFill="1" applyBorder="1" applyAlignment="1">
      <alignment horizontal="right"/>
      <protection/>
    </xf>
    <xf numFmtId="182" fontId="21" fillId="0" borderId="16" xfId="55" applyNumberFormat="1" applyFont="1" applyFill="1" applyBorder="1" applyAlignment="1" applyProtection="1">
      <alignment horizontal="center"/>
      <protection hidden="1"/>
    </xf>
    <xf numFmtId="184" fontId="21" fillId="0" borderId="14" xfId="55" applyNumberFormat="1" applyFont="1" applyFill="1" applyBorder="1" applyAlignment="1" applyProtection="1">
      <alignment horizontal="center"/>
      <protection hidden="1"/>
    </xf>
    <xf numFmtId="2" fontId="21" fillId="0" borderId="22" xfId="55" applyNumberFormat="1" applyFont="1" applyFill="1" applyBorder="1" applyAlignment="1" applyProtection="1">
      <alignment horizontal="center"/>
      <protection hidden="1"/>
    </xf>
    <xf numFmtId="2" fontId="21" fillId="0" borderId="23" xfId="55" applyNumberFormat="1" applyFont="1" applyFill="1" applyBorder="1" applyAlignment="1" applyProtection="1">
      <alignment horizontal="center"/>
      <protection hidden="1"/>
    </xf>
    <xf numFmtId="49" fontId="21" fillId="0" borderId="23" xfId="55" applyNumberFormat="1" applyFont="1" applyFill="1" applyBorder="1" applyAlignment="1" applyProtection="1">
      <alignment horizontal="center"/>
      <protection hidden="1"/>
    </xf>
    <xf numFmtId="1" fontId="21" fillId="0" borderId="25" xfId="55" applyNumberFormat="1" applyFont="1" applyFill="1" applyBorder="1" applyAlignment="1" applyProtection="1">
      <alignment horizontal="center"/>
      <protection hidden="1"/>
    </xf>
    <xf numFmtId="2" fontId="21" fillId="0" borderId="13" xfId="55" applyNumberFormat="1" applyFont="1" applyFill="1" applyBorder="1" applyAlignment="1" applyProtection="1">
      <alignment horizontal="center"/>
      <protection hidden="1"/>
    </xf>
    <xf numFmtId="49" fontId="21" fillId="0" borderId="13" xfId="55" applyNumberFormat="1" applyFont="1" applyFill="1" applyBorder="1" applyAlignment="1" applyProtection="1">
      <alignment horizontal="center"/>
      <protection hidden="1"/>
    </xf>
    <xf numFmtId="1" fontId="21" fillId="0" borderId="15" xfId="55" applyNumberFormat="1" applyFont="1" applyFill="1" applyBorder="1" applyAlignment="1" applyProtection="1">
      <alignment horizontal="center"/>
      <protection hidden="1"/>
    </xf>
    <xf numFmtId="1" fontId="21" fillId="0" borderId="21" xfId="55" applyNumberFormat="1" applyFont="1" applyFill="1" applyBorder="1" applyAlignment="1" applyProtection="1">
      <alignment horizontal="center"/>
      <protection hidden="1"/>
    </xf>
    <xf numFmtId="1" fontId="21" fillId="0" borderId="13" xfId="55" applyNumberFormat="1" applyFont="1" applyFill="1" applyBorder="1" applyAlignment="1" applyProtection="1">
      <alignment horizontal="center"/>
      <protection hidden="1"/>
    </xf>
    <xf numFmtId="182" fontId="21" fillId="0" borderId="17" xfId="55" applyNumberFormat="1" applyFont="1" applyFill="1" applyBorder="1" applyAlignment="1" applyProtection="1">
      <alignment horizontal="center"/>
      <protection hidden="1"/>
    </xf>
    <xf numFmtId="49" fontId="21" fillId="35" borderId="14" xfId="61" applyNumberFormat="1" applyFont="1" applyFill="1" applyBorder="1" applyAlignment="1">
      <alignment horizontal="center" wrapText="1"/>
      <protection/>
    </xf>
    <xf numFmtId="177" fontId="21" fillId="35" borderId="10" xfId="0" applyNumberFormat="1" applyFont="1" applyFill="1" applyBorder="1" applyAlignment="1">
      <alignment horizontal="right"/>
    </xf>
    <xf numFmtId="49" fontId="21" fillId="35" borderId="10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right" wrapText="1"/>
    </xf>
    <xf numFmtId="1" fontId="39" fillId="0" borderId="17" xfId="0" applyNumberFormat="1" applyFont="1" applyFill="1" applyBorder="1" applyAlignment="1">
      <alignment horizontal="center" vertical="center" wrapText="1"/>
    </xf>
    <xf numFmtId="49" fontId="22" fillId="0" borderId="25" xfId="61" applyNumberFormat="1" applyFont="1" applyFill="1" applyBorder="1" applyAlignment="1">
      <alignment horizontal="center" wrapText="1"/>
      <protection/>
    </xf>
    <xf numFmtId="49" fontId="21" fillId="0" borderId="15" xfId="61" applyNumberFormat="1" applyFont="1" applyFill="1" applyBorder="1" applyAlignment="1">
      <alignment horizontal="center" wrapText="1"/>
      <protection/>
    </xf>
    <xf numFmtId="49" fontId="22" fillId="0" borderId="22" xfId="0" applyNumberFormat="1" applyFont="1" applyFill="1" applyBorder="1" applyAlignment="1">
      <alignment horizontal="center" wrapText="1"/>
    </xf>
    <xf numFmtId="49" fontId="48" fillId="0" borderId="11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49" fontId="8" fillId="0" borderId="14" xfId="69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>
      <alignment horizontal="center"/>
    </xf>
    <xf numFmtId="2" fontId="22" fillId="0" borderId="10" xfId="56" applyNumberFormat="1" applyFont="1" applyFill="1" applyBorder="1" applyAlignment="1" applyProtection="1">
      <alignment horizontal="left" wrapText="1"/>
      <protection hidden="1"/>
    </xf>
    <xf numFmtId="49" fontId="55" fillId="33" borderId="10" xfId="0" applyNumberFormat="1" applyFont="1" applyFill="1" applyBorder="1" applyAlignment="1">
      <alignment horizontal="center"/>
    </xf>
    <xf numFmtId="177" fontId="55" fillId="33" borderId="10" xfId="0" applyNumberFormat="1" applyFont="1" applyFill="1" applyBorder="1" applyAlignment="1">
      <alignment/>
    </xf>
    <xf numFmtId="177" fontId="55" fillId="0" borderId="10" xfId="0" applyNumberFormat="1" applyFont="1" applyBorder="1" applyAlignment="1">
      <alignment horizontal="right"/>
    </xf>
    <xf numFmtId="2" fontId="21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" fontId="36" fillId="0" borderId="16" xfId="0" applyNumberFormat="1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 wrapText="1"/>
    </xf>
    <xf numFmtId="49" fontId="21" fillId="35" borderId="16" xfId="0" applyNumberFormat="1" applyFont="1" applyFill="1" applyBorder="1" applyAlignment="1">
      <alignment horizontal="center" wrapText="1"/>
    </xf>
    <xf numFmtId="49" fontId="21" fillId="35" borderId="17" xfId="0" applyNumberFormat="1" applyFont="1" applyFill="1" applyBorder="1" applyAlignment="1">
      <alignment horizontal="center" wrapText="1"/>
    </xf>
    <xf numFmtId="177" fontId="21" fillId="35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9" fontId="28" fillId="0" borderId="17" xfId="61" applyNumberFormat="1" applyFont="1" applyFill="1" applyBorder="1" applyAlignment="1">
      <alignment horizontal="center" vertical="center" wrapText="1"/>
      <protection/>
    </xf>
    <xf numFmtId="177" fontId="9" fillId="0" borderId="10" xfId="61" applyNumberFormat="1" applyFont="1" applyFill="1" applyBorder="1" applyAlignment="1">
      <alignment horizontal="right"/>
      <protection/>
    </xf>
    <xf numFmtId="2" fontId="11" fillId="0" borderId="16" xfId="54" applyNumberFormat="1" applyFont="1" applyFill="1" applyBorder="1" applyAlignment="1" applyProtection="1">
      <alignment horizontal="center" vertical="top" wrapText="1"/>
      <protection hidden="1"/>
    </xf>
    <xf numFmtId="0" fontId="21" fillId="33" borderId="0" xfId="0" applyFont="1" applyFill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50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 wrapText="1"/>
      <protection/>
    </xf>
    <xf numFmtId="0" fontId="8" fillId="0" borderId="0" xfId="61" applyFont="1" applyAlignment="1">
      <alignment/>
      <protection/>
    </xf>
    <xf numFmtId="0" fontId="21" fillId="32" borderId="11" xfId="61" applyFont="1" applyFill="1" applyBorder="1" applyAlignment="1">
      <alignment horizontal="left" wrapText="1"/>
      <protection/>
    </xf>
    <xf numFmtId="2" fontId="11" fillId="0" borderId="16" xfId="54" applyNumberFormat="1" applyFont="1" applyFill="1" applyBorder="1" applyAlignment="1" applyProtection="1">
      <alignment horizontal="left" vertical="top" wrapText="1"/>
      <protection hidden="1"/>
    </xf>
    <xf numFmtId="3" fontId="21" fillId="33" borderId="10" xfId="61" applyNumberFormat="1" applyFont="1" applyFill="1" applyBorder="1" applyAlignment="1">
      <alignment horizontal="right"/>
      <protection/>
    </xf>
    <xf numFmtId="49" fontId="33" fillId="32" borderId="14" xfId="61" applyNumberFormat="1" applyFont="1" applyFill="1" applyBorder="1" applyAlignment="1">
      <alignment horizontal="center" wrapText="1"/>
      <protection/>
    </xf>
    <xf numFmtId="49" fontId="54" fillId="32" borderId="17" xfId="61" applyNumberFormat="1" applyFont="1" applyFill="1" applyBorder="1" applyAlignment="1">
      <alignment horizontal="center" vertical="center" wrapText="1"/>
      <protection/>
    </xf>
    <xf numFmtId="177" fontId="33" fillId="32" borderId="10" xfId="61" applyNumberFormat="1" applyFont="1" applyFill="1" applyBorder="1" applyAlignment="1">
      <alignment horizontal="right"/>
      <protection/>
    </xf>
    <xf numFmtId="49" fontId="48" fillId="33" borderId="16" xfId="0" applyNumberFormat="1" applyFont="1" applyFill="1" applyBorder="1" applyAlignment="1">
      <alignment horizontal="center"/>
    </xf>
    <xf numFmtId="49" fontId="48" fillId="33" borderId="17" xfId="0" applyNumberFormat="1" applyFont="1" applyFill="1" applyBorder="1" applyAlignment="1">
      <alignment horizontal="center"/>
    </xf>
    <xf numFmtId="49" fontId="8" fillId="33" borderId="17" xfId="56" applyNumberFormat="1" applyFont="1" applyFill="1" applyBorder="1" applyAlignment="1" applyProtection="1">
      <alignment horizontal="center"/>
      <protection hidden="1"/>
    </xf>
    <xf numFmtId="49" fontId="8" fillId="33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/>
    </xf>
    <xf numFmtId="49" fontId="21" fillId="0" borderId="14" xfId="61" applyNumberFormat="1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center"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Fill="1" applyAlignment="1">
      <alignment horizontal="right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0" fontId="47" fillId="32" borderId="0" xfId="57" applyFont="1" applyFill="1" applyAlignment="1">
      <alignment horizontal="centerContinuous" wrapText="1"/>
      <protection/>
    </xf>
    <xf numFmtId="0" fontId="47" fillId="32" borderId="0" xfId="57" applyFont="1" applyFill="1" applyAlignment="1">
      <alignment horizontal="centerContinuous"/>
      <protection/>
    </xf>
    <xf numFmtId="0" fontId="8" fillId="0" borderId="0" xfId="57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0" fontId="10" fillId="0" borderId="10" xfId="57" applyFont="1" applyBorder="1">
      <alignment/>
      <protection/>
    </xf>
    <xf numFmtId="2" fontId="10" fillId="0" borderId="19" xfId="57" applyNumberFormat="1" applyFont="1" applyBorder="1" applyAlignment="1">
      <alignment horizontal="center"/>
      <protection/>
    </xf>
    <xf numFmtId="177" fontId="10" fillId="0" borderId="10" xfId="57" applyNumberFormat="1" applyFont="1" applyBorder="1" applyAlignment="1">
      <alignment/>
      <protection/>
    </xf>
    <xf numFmtId="0" fontId="0" fillId="0" borderId="0" xfId="58">
      <alignment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left"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Fill="1" applyAlignment="1">
      <alignment horizontal="right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47" fillId="32" borderId="0" xfId="58" applyFont="1" applyFill="1" applyAlignment="1">
      <alignment horizontal="centerContinuous" wrapText="1"/>
      <protection/>
    </xf>
    <xf numFmtId="0" fontId="47" fillId="32" borderId="0" xfId="58" applyFont="1" applyFill="1" applyAlignment="1">
      <alignment horizontal="centerContinuous"/>
      <protection/>
    </xf>
    <xf numFmtId="0" fontId="8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>
      <alignment/>
      <protection/>
    </xf>
    <xf numFmtId="0" fontId="8" fillId="0" borderId="18" xfId="58" applyFont="1" applyBorder="1" applyAlignment="1">
      <alignment wrapText="1"/>
      <protection/>
    </xf>
    <xf numFmtId="177" fontId="8" fillId="0" borderId="10" xfId="58" applyNumberFormat="1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19" xfId="58" applyFont="1" applyBorder="1" applyAlignment="1">
      <alignment wrapText="1"/>
      <protection/>
    </xf>
    <xf numFmtId="176" fontId="8" fillId="0" borderId="10" xfId="58" applyNumberFormat="1" applyFont="1" applyBorder="1">
      <alignment/>
      <protection/>
    </xf>
    <xf numFmtId="0" fontId="10" fillId="0" borderId="10" xfId="58" applyFont="1" applyBorder="1">
      <alignment/>
      <protection/>
    </xf>
    <xf numFmtId="2" fontId="10" fillId="0" borderId="19" xfId="58" applyNumberFormat="1" applyFont="1" applyBorder="1" applyAlignment="1">
      <alignment horizontal="center"/>
      <protection/>
    </xf>
    <xf numFmtId="177" fontId="10" fillId="0" borderId="10" xfId="58" applyNumberFormat="1" applyFont="1" applyBorder="1" applyAlignment="1">
      <alignment/>
      <protection/>
    </xf>
    <xf numFmtId="0" fontId="0" fillId="0" borderId="0" xfId="58" applyFont="1">
      <alignment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justify" wrapText="1"/>
    </xf>
    <xf numFmtId="0" fontId="58" fillId="0" borderId="10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justify" wrapText="1"/>
    </xf>
    <xf numFmtId="176" fontId="0" fillId="0" borderId="10" xfId="0" applyNumberFormat="1" applyFill="1" applyBorder="1" applyAlignment="1">
      <alignment/>
    </xf>
    <xf numFmtId="0" fontId="26" fillId="0" borderId="12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69" applyNumberFormat="1" applyFont="1" applyFill="1" applyBorder="1" applyAlignment="1">
      <alignment horizontal="justify" wrapText="1"/>
    </xf>
    <xf numFmtId="0" fontId="25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wrapText="1"/>
    </xf>
    <xf numFmtId="1" fontId="39" fillId="0" borderId="1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76" fontId="98" fillId="0" borderId="10" xfId="0" applyNumberFormat="1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9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69" applyNumberFormat="1" applyFont="1" applyFill="1" applyBorder="1" applyAlignment="1">
      <alignment horizontal="justify" wrapText="1"/>
    </xf>
    <xf numFmtId="0" fontId="25" fillId="0" borderId="1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justify" wrapText="1"/>
    </xf>
    <xf numFmtId="176" fontId="78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8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13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57" applyFont="1" applyAlignment="1">
      <alignment horizontal="right" wrapText="1"/>
      <protection/>
    </xf>
    <xf numFmtId="0" fontId="56" fillId="0" borderId="0" xfId="0" applyFont="1" applyAlignment="1">
      <alignment horizontal="center" wrapText="1"/>
    </xf>
    <xf numFmtId="179" fontId="22" fillId="33" borderId="10" xfId="7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177" fontId="41" fillId="33" borderId="0" xfId="0" applyNumberFormat="1" applyFont="1" applyFill="1" applyBorder="1" applyAlignment="1">
      <alignment horizontal="center" wrapText="1"/>
    </xf>
    <xf numFmtId="177" fontId="48" fillId="33" borderId="13" xfId="0" applyNumberFormat="1" applyFont="1" applyFill="1" applyBorder="1" applyAlignment="1">
      <alignment horizontal="center" wrapText="1"/>
    </xf>
    <xf numFmtId="0" fontId="21" fillId="33" borderId="16" xfId="61" applyFont="1" applyFill="1" applyBorder="1" applyAlignment="1">
      <alignment horizontal="center" wrapText="1"/>
      <protection/>
    </xf>
    <xf numFmtId="0" fontId="21" fillId="33" borderId="17" xfId="53" applyFont="1" applyFill="1" applyBorder="1" applyAlignment="1">
      <alignment horizontal="center" wrapText="1"/>
      <protection/>
    </xf>
    <xf numFmtId="0" fontId="21" fillId="33" borderId="14" xfId="53" applyFont="1" applyFill="1" applyBorder="1" applyAlignment="1">
      <alignment horizontal="center" wrapText="1"/>
      <protection/>
    </xf>
    <xf numFmtId="0" fontId="21" fillId="33" borderId="10" xfId="61" applyFont="1" applyFill="1" applyBorder="1" applyAlignment="1">
      <alignment horizontal="center" wrapText="1"/>
      <protection/>
    </xf>
    <xf numFmtId="0" fontId="33" fillId="33" borderId="0" xfId="0" applyFont="1" applyFill="1" applyAlignment="1">
      <alignment horizontal="right"/>
    </xf>
    <xf numFmtId="0" fontId="33" fillId="33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21" fillId="0" borderId="10" xfId="61" applyFont="1" applyFill="1" applyBorder="1" applyAlignment="1">
      <alignment horizontal="center" vertical="center" wrapText="1"/>
      <protection/>
    </xf>
    <xf numFmtId="49" fontId="22" fillId="0" borderId="16" xfId="61" applyNumberFormat="1" applyFont="1" applyFill="1" applyBorder="1" applyAlignment="1">
      <alignment horizont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9" fontId="21" fillId="0" borderId="10" xfId="7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6" xfId="61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179" fontId="10" fillId="0" borderId="10" xfId="70" applyNumberFormat="1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61" applyFont="1" applyFill="1" applyBorder="1" applyAlignment="1">
      <alignment horizontal="center" vertical="center" wrapText="1"/>
      <protection/>
    </xf>
    <xf numFmtId="177" fontId="49" fillId="0" borderId="0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10" fillId="0" borderId="16" xfId="70" applyNumberFormat="1" applyFont="1" applyFill="1" applyBorder="1" applyAlignment="1" applyProtection="1">
      <alignment horizontal="center"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49" fontId="10" fillId="0" borderId="14" xfId="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93" fontId="10" fillId="0" borderId="18" xfId="70" applyNumberFormat="1" applyFont="1" applyFill="1" applyBorder="1" applyAlignment="1" applyProtection="1">
      <alignment horizontal="center" vertical="center" wrapText="1"/>
      <protection/>
    </xf>
    <xf numFmtId="193" fontId="12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93" fontId="12" fillId="0" borderId="18" xfId="70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right"/>
      <protection/>
    </xf>
    <xf numFmtId="0" fontId="9" fillId="0" borderId="0" xfId="59" applyFont="1" applyAlignment="1">
      <alignment horizontal="right" vertical="center" wrapText="1"/>
      <protection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22" fillId="0" borderId="12" xfId="0" applyFont="1" applyFill="1" applyBorder="1" applyAlignment="1">
      <alignment vertical="center" wrapText="1" readingOrder="1"/>
    </xf>
    <xf numFmtId="0" fontId="22" fillId="0" borderId="11" xfId="0" applyFont="1" applyFill="1" applyBorder="1" applyAlignment="1">
      <alignment vertical="center" wrapText="1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tmp 2" xfId="56"/>
    <cellStyle name="Обычный_Лист1" xfId="57"/>
    <cellStyle name="Обычный_Лист2" xfId="58"/>
    <cellStyle name="Обычный_МОЩекино приложения" xfId="59"/>
    <cellStyle name="Обычный_Прил7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17</xdr:row>
      <xdr:rowOff>104775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152400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9575" y="739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4">
      <selection activeCell="B58" sqref="B58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71.28125" style="0" customWidth="1"/>
  </cols>
  <sheetData>
    <row r="1" spans="1:3" ht="12.75">
      <c r="A1" s="1"/>
      <c r="B1" s="1"/>
      <c r="C1" s="61" t="s">
        <v>204</v>
      </c>
    </row>
    <row r="2" spans="1:3" ht="12.75">
      <c r="A2" s="763" t="s">
        <v>244</v>
      </c>
      <c r="B2" s="763"/>
      <c r="C2" s="763"/>
    </row>
    <row r="3" spans="1:3" ht="12.75">
      <c r="A3" s="763" t="s">
        <v>247</v>
      </c>
      <c r="B3" s="763"/>
      <c r="C3" s="763"/>
    </row>
    <row r="4" spans="1:3" ht="12.75">
      <c r="A4" s="763" t="s">
        <v>281</v>
      </c>
      <c r="B4" s="763"/>
      <c r="C4" s="763"/>
    </row>
    <row r="5" spans="1:3" ht="12.75">
      <c r="A5" s="763" t="s">
        <v>575</v>
      </c>
      <c r="B5" s="763"/>
      <c r="C5" s="763"/>
    </row>
    <row r="6" spans="1:3" ht="10.5" customHeight="1">
      <c r="A6" s="457"/>
      <c r="B6" s="457"/>
      <c r="C6" s="457"/>
    </row>
    <row r="7" spans="1:3" ht="3" customHeight="1" hidden="1">
      <c r="A7" s="457"/>
      <c r="B7" s="457"/>
      <c r="C7" s="457"/>
    </row>
    <row r="8" spans="1:3" ht="12.75" hidden="1">
      <c r="A8" s="457"/>
      <c r="B8" s="457"/>
      <c r="C8" s="457"/>
    </row>
    <row r="9" spans="1:3" ht="12.75" hidden="1">
      <c r="A9" s="457"/>
      <c r="B9" s="457"/>
      <c r="C9" s="457"/>
    </row>
    <row r="10" spans="1:3" ht="12.75" customHeight="1">
      <c r="A10" s="754" t="s">
        <v>248</v>
      </c>
      <c r="B10" s="754"/>
      <c r="C10" s="754"/>
    </row>
    <row r="11" spans="1:3" ht="24" customHeight="1">
      <c r="A11" s="755"/>
      <c r="B11" s="755"/>
      <c r="C11" s="755"/>
    </row>
    <row r="12" spans="1:3" ht="46.5" customHeight="1">
      <c r="A12" s="756" t="s">
        <v>213</v>
      </c>
      <c r="B12" s="757"/>
      <c r="C12" s="758" t="s">
        <v>261</v>
      </c>
    </row>
    <row r="13" spans="1:3" ht="12.75">
      <c r="A13" s="761" t="s">
        <v>214</v>
      </c>
      <c r="B13" s="758" t="s">
        <v>205</v>
      </c>
      <c r="C13" s="759"/>
    </row>
    <row r="14" spans="1:3" ht="46.5" customHeight="1">
      <c r="A14" s="761"/>
      <c r="B14" s="762"/>
      <c r="C14" s="760"/>
    </row>
    <row r="15" spans="1:3" ht="19.5" customHeight="1">
      <c r="A15" s="470" t="s">
        <v>249</v>
      </c>
      <c r="B15" s="773" t="s">
        <v>250</v>
      </c>
      <c r="C15" s="774"/>
    </row>
    <row r="16" spans="1:3" ht="15" customHeight="1">
      <c r="A16" s="19" t="s">
        <v>249</v>
      </c>
      <c r="B16" s="7" t="s">
        <v>251</v>
      </c>
      <c r="C16" s="20" t="s">
        <v>252</v>
      </c>
    </row>
    <row r="17" spans="1:3" ht="15" customHeight="1">
      <c r="A17" s="19" t="s">
        <v>249</v>
      </c>
      <c r="B17" s="7" t="s">
        <v>445</v>
      </c>
      <c r="C17" s="20" t="s">
        <v>446</v>
      </c>
    </row>
    <row r="18" spans="1:3" ht="16.5" customHeight="1">
      <c r="A18" s="379" t="s">
        <v>249</v>
      </c>
      <c r="B18" s="380" t="s">
        <v>253</v>
      </c>
      <c r="C18" s="381" t="s">
        <v>254</v>
      </c>
    </row>
    <row r="19" spans="1:3" ht="12.75">
      <c r="A19" s="379" t="s">
        <v>249</v>
      </c>
      <c r="B19" s="380" t="s">
        <v>255</v>
      </c>
      <c r="C19" s="381" t="s">
        <v>256</v>
      </c>
    </row>
    <row r="20" spans="1:3" ht="15" customHeight="1">
      <c r="A20" s="379" t="s">
        <v>249</v>
      </c>
      <c r="B20" s="382" t="s">
        <v>257</v>
      </c>
      <c r="C20" s="381" t="s">
        <v>258</v>
      </c>
    </row>
    <row r="21" spans="1:3" ht="12.75" customHeight="1">
      <c r="A21" s="765">
        <v>851</v>
      </c>
      <c r="B21" s="767" t="s">
        <v>222</v>
      </c>
      <c r="C21" s="768"/>
    </row>
    <row r="22" spans="1:3" ht="13.5" customHeight="1">
      <c r="A22" s="766"/>
      <c r="B22" s="769"/>
      <c r="C22" s="770"/>
    </row>
    <row r="23" spans="1:3" ht="51" customHeight="1">
      <c r="A23" s="249" t="s">
        <v>221</v>
      </c>
      <c r="B23" s="383" t="s">
        <v>262</v>
      </c>
      <c r="C23" s="24" t="s">
        <v>447</v>
      </c>
    </row>
    <row r="24" spans="1:3" ht="69.75" customHeight="1">
      <c r="A24" s="249" t="s">
        <v>221</v>
      </c>
      <c r="B24" s="383" t="s">
        <v>565</v>
      </c>
      <c r="C24" s="24" t="s">
        <v>568</v>
      </c>
    </row>
    <row r="25" spans="1:3" ht="26.25" customHeight="1">
      <c r="A25" s="249" t="s">
        <v>221</v>
      </c>
      <c r="B25" s="383" t="s">
        <v>263</v>
      </c>
      <c r="C25" s="24" t="s">
        <v>448</v>
      </c>
    </row>
    <row r="26" spans="1:3" ht="30" customHeight="1">
      <c r="A26" s="352" t="s">
        <v>203</v>
      </c>
      <c r="B26" s="771" t="s">
        <v>243</v>
      </c>
      <c r="C26" s="772"/>
    </row>
    <row r="27" spans="1:3" ht="55.5" customHeight="1">
      <c r="A27" s="17">
        <v>871</v>
      </c>
      <c r="B27" s="17" t="s">
        <v>449</v>
      </c>
      <c r="C27" s="24" t="s">
        <v>264</v>
      </c>
    </row>
    <row r="28" spans="1:3" ht="55.5" customHeight="1">
      <c r="A28" s="17">
        <v>871</v>
      </c>
      <c r="B28" s="17" t="s">
        <v>450</v>
      </c>
      <c r="C28" s="22" t="s">
        <v>451</v>
      </c>
    </row>
    <row r="29" spans="1:3" ht="67.5" customHeight="1">
      <c r="A29" s="17">
        <v>871</v>
      </c>
      <c r="B29" s="17" t="s">
        <v>567</v>
      </c>
      <c r="C29" s="22" t="s">
        <v>566</v>
      </c>
    </row>
    <row r="30" spans="1:3" ht="53.25" customHeight="1">
      <c r="A30" s="17">
        <v>871</v>
      </c>
      <c r="B30" s="17" t="s">
        <v>215</v>
      </c>
      <c r="C30" s="22" t="s">
        <v>452</v>
      </c>
    </row>
    <row r="31" spans="1:3" ht="39.75" customHeight="1">
      <c r="A31" s="17">
        <v>871</v>
      </c>
      <c r="B31" s="17" t="s">
        <v>453</v>
      </c>
      <c r="C31" s="24" t="s">
        <v>454</v>
      </c>
    </row>
    <row r="32" spans="1:3" ht="21.75" customHeight="1">
      <c r="A32" s="17">
        <v>871</v>
      </c>
      <c r="B32" s="17" t="s">
        <v>455</v>
      </c>
      <c r="C32" s="22" t="s">
        <v>456</v>
      </c>
    </row>
    <row r="33" spans="1:3" ht="43.5" customHeight="1">
      <c r="A33" s="7">
        <v>871</v>
      </c>
      <c r="B33" s="7" t="s">
        <v>457</v>
      </c>
      <c r="C33" s="22" t="s">
        <v>458</v>
      </c>
    </row>
    <row r="34" spans="1:3" ht="60.75" customHeight="1">
      <c r="A34" s="7">
        <v>871</v>
      </c>
      <c r="B34" s="7" t="s">
        <v>459</v>
      </c>
      <c r="C34" s="22" t="s">
        <v>460</v>
      </c>
    </row>
    <row r="35" spans="1:3" ht="32.25" customHeight="1">
      <c r="A35" s="7">
        <v>871</v>
      </c>
      <c r="B35" s="7" t="s">
        <v>7</v>
      </c>
      <c r="C35" s="378" t="s">
        <v>554</v>
      </c>
    </row>
    <row r="36" spans="1:3" ht="12.75">
      <c r="A36" s="17">
        <v>871</v>
      </c>
      <c r="B36" s="21" t="s">
        <v>259</v>
      </c>
      <c r="C36" s="22" t="s">
        <v>555</v>
      </c>
    </row>
    <row r="37" spans="1:5" ht="19.5" customHeight="1">
      <c r="A37" s="17">
        <v>871</v>
      </c>
      <c r="B37" s="17" t="s">
        <v>225</v>
      </c>
      <c r="C37" s="22" t="s">
        <v>556</v>
      </c>
      <c r="D37" s="275"/>
      <c r="E37" s="275"/>
    </row>
    <row r="38" spans="1:5" ht="15.75" customHeight="1">
      <c r="A38" s="17">
        <v>871</v>
      </c>
      <c r="B38" s="18" t="s">
        <v>219</v>
      </c>
      <c r="C38" s="22" t="s">
        <v>562</v>
      </c>
      <c r="D38" s="241"/>
      <c r="E38" s="275"/>
    </row>
    <row r="39" spans="1:5" ht="24" customHeight="1">
      <c r="A39" s="17">
        <v>871</v>
      </c>
      <c r="B39" s="382" t="s">
        <v>233</v>
      </c>
      <c r="C39" s="22" t="s">
        <v>561</v>
      </c>
      <c r="D39" s="275"/>
      <c r="E39" s="275"/>
    </row>
    <row r="40" spans="1:5" ht="17.25" customHeight="1">
      <c r="A40" s="17">
        <v>871</v>
      </c>
      <c r="B40" s="382" t="s">
        <v>234</v>
      </c>
      <c r="C40" s="22" t="s">
        <v>560</v>
      </c>
      <c r="D40" s="275"/>
      <c r="E40" s="275"/>
    </row>
    <row r="41" spans="1:5" ht="63.75">
      <c r="A41" s="17">
        <v>871</v>
      </c>
      <c r="B41" s="21" t="s">
        <v>224</v>
      </c>
      <c r="C41" s="22" t="s">
        <v>235</v>
      </c>
      <c r="D41" s="275"/>
      <c r="E41" s="275"/>
    </row>
    <row r="42" spans="1:5" ht="24.75" customHeight="1">
      <c r="A42" s="15" t="s">
        <v>203</v>
      </c>
      <c r="B42" s="16" t="s">
        <v>223</v>
      </c>
      <c r="C42" s="23" t="s">
        <v>461</v>
      </c>
      <c r="D42" s="275"/>
      <c r="E42" s="275"/>
    </row>
    <row r="43" spans="1:5" ht="24.75" customHeight="1" hidden="1">
      <c r="A43" s="18">
        <v>871</v>
      </c>
      <c r="B43" s="18" t="s">
        <v>232</v>
      </c>
      <c r="C43" s="24" t="s">
        <v>231</v>
      </c>
      <c r="D43" s="275"/>
      <c r="E43" s="275"/>
    </row>
    <row r="44" spans="1:5" ht="24.75" customHeight="1">
      <c r="A44" s="18">
        <v>871</v>
      </c>
      <c r="B44" s="18" t="s">
        <v>271</v>
      </c>
      <c r="C44" s="24" t="s">
        <v>563</v>
      </c>
      <c r="D44" s="275"/>
      <c r="E44" s="275"/>
    </row>
    <row r="45" spans="1:5" ht="19.5" customHeight="1">
      <c r="A45" s="18" t="s">
        <v>203</v>
      </c>
      <c r="B45" s="18" t="s">
        <v>228</v>
      </c>
      <c r="C45" s="24" t="s">
        <v>559</v>
      </c>
      <c r="D45" s="275"/>
      <c r="E45" s="275"/>
    </row>
    <row r="46" spans="1:3" ht="24.75" customHeight="1">
      <c r="A46" s="18" t="s">
        <v>203</v>
      </c>
      <c r="B46" s="18" t="s">
        <v>265</v>
      </c>
      <c r="C46" s="24" t="s">
        <v>558</v>
      </c>
    </row>
    <row r="47" spans="1:3" ht="40.5" customHeight="1">
      <c r="A47" s="15" t="s">
        <v>203</v>
      </c>
      <c r="B47" s="16" t="s">
        <v>266</v>
      </c>
      <c r="C47" s="22" t="s">
        <v>467</v>
      </c>
    </row>
    <row r="48" spans="1:3" ht="30" customHeight="1">
      <c r="A48" s="15" t="s">
        <v>203</v>
      </c>
      <c r="B48" s="16" t="s">
        <v>267</v>
      </c>
      <c r="C48" s="22" t="s">
        <v>468</v>
      </c>
    </row>
    <row r="49" spans="1:3" ht="30" customHeight="1">
      <c r="A49" s="468">
        <v>871</v>
      </c>
      <c r="B49" s="471" t="s">
        <v>2</v>
      </c>
      <c r="C49" s="302" t="s">
        <v>462</v>
      </c>
    </row>
    <row r="50" spans="1:3" ht="30" customHeight="1">
      <c r="A50" s="468">
        <v>871</v>
      </c>
      <c r="B50" s="471" t="s">
        <v>280</v>
      </c>
      <c r="C50" s="302" t="s">
        <v>464</v>
      </c>
    </row>
    <row r="51" spans="1:3" ht="30" customHeight="1">
      <c r="A51" s="468">
        <v>871</v>
      </c>
      <c r="B51" s="471" t="s">
        <v>3</v>
      </c>
      <c r="C51" s="302" t="s">
        <v>463</v>
      </c>
    </row>
    <row r="52" spans="1:3" ht="30" customHeight="1">
      <c r="A52" s="468">
        <v>871</v>
      </c>
      <c r="B52" s="471" t="s">
        <v>4</v>
      </c>
      <c r="C52" s="302" t="s">
        <v>465</v>
      </c>
    </row>
    <row r="53" spans="1:3" ht="30" customHeight="1">
      <c r="A53" s="468">
        <v>871</v>
      </c>
      <c r="B53" s="471" t="s">
        <v>5</v>
      </c>
      <c r="C53" s="302" t="s">
        <v>557</v>
      </c>
    </row>
    <row r="54" spans="1:3" ht="30" customHeight="1">
      <c r="A54" s="468">
        <v>871</v>
      </c>
      <c r="B54" s="471" t="s">
        <v>6</v>
      </c>
      <c r="C54" s="302" t="s">
        <v>466</v>
      </c>
    </row>
    <row r="55" spans="1:3" ht="15.75" customHeight="1">
      <c r="A55" s="15" t="s">
        <v>203</v>
      </c>
      <c r="B55" s="16" t="s">
        <v>260</v>
      </c>
      <c r="C55" s="25" t="s">
        <v>268</v>
      </c>
    </row>
    <row r="56" spans="1:3" ht="15.75" customHeight="1">
      <c r="A56" s="15"/>
      <c r="B56" s="16"/>
      <c r="C56" s="25"/>
    </row>
    <row r="57" spans="1:3" ht="23.25" customHeight="1">
      <c r="A57" s="472"/>
      <c r="B57" s="473"/>
      <c r="C57" s="474" t="s">
        <v>0</v>
      </c>
    </row>
    <row r="58" spans="1:3" ht="39" customHeight="1">
      <c r="A58" s="475">
        <v>802</v>
      </c>
      <c r="B58" s="475" t="s">
        <v>1</v>
      </c>
      <c r="C58" s="476" t="s">
        <v>564</v>
      </c>
    </row>
    <row r="59" spans="1:3" ht="15.75" customHeight="1">
      <c r="A59" s="457"/>
      <c r="B59" s="457"/>
      <c r="C59" s="457"/>
    </row>
    <row r="60" spans="1:3" ht="37.5" customHeight="1">
      <c r="A60" s="764" t="s">
        <v>270</v>
      </c>
      <c r="B60" s="764"/>
      <c r="C60" s="764"/>
    </row>
    <row r="61" spans="1:3" ht="12.75">
      <c r="A61" s="457"/>
      <c r="B61" s="457"/>
      <c r="C61" s="457"/>
    </row>
    <row r="62" spans="1:3" ht="12.75">
      <c r="A62" s="764"/>
      <c r="B62" s="764"/>
      <c r="C62" s="764"/>
    </row>
  </sheetData>
  <sheetProtection/>
  <mergeCells count="15">
    <mergeCell ref="A62:C62"/>
    <mergeCell ref="A21:A22"/>
    <mergeCell ref="B21:C22"/>
    <mergeCell ref="B26:C26"/>
    <mergeCell ref="B15:C15"/>
    <mergeCell ref="A60:C60"/>
    <mergeCell ref="A10:C11"/>
    <mergeCell ref="A12:B12"/>
    <mergeCell ref="C12:C14"/>
    <mergeCell ref="A13:A14"/>
    <mergeCell ref="B13:B14"/>
    <mergeCell ref="A2:C2"/>
    <mergeCell ref="A3:C3"/>
    <mergeCell ref="A4:C4"/>
    <mergeCell ref="A5:C5"/>
  </mergeCells>
  <printOptions/>
  <pageMargins left="0.87" right="0.27" top="0.27" bottom="0.3" header="0.21" footer="0.23"/>
  <pageSetup horizontalDpi="600" verticalDpi="600" orientation="portrait" paperSize="9" scale="80" r:id="rId1"/>
  <ignoredErrors>
    <ignoredError sqref="B43:C43 B21:C22 B15:C16 B26:C26 B25 C27 A30:B30 A25:A27 A15:A16 A21:A22 A18:C20 A37:B37 A42:A54 B42 B57:C57 A57:A59 B44:B54 B59:C59 B58 A55:C55 A23: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3"/>
  <sheetViews>
    <sheetView zoomScale="90" zoomScaleNormal="90" zoomScalePageLayoutView="0" workbookViewId="0" topLeftCell="A1">
      <selection activeCell="N21" sqref="N21"/>
    </sheetView>
  </sheetViews>
  <sheetFormatPr defaultColWidth="9.140625" defaultRowHeight="12.75"/>
  <cols>
    <col min="1" max="1" width="67.8515625" style="164" customWidth="1"/>
    <col min="2" max="2" width="5.57421875" style="81" customWidth="1"/>
    <col min="3" max="3" width="5.8515625" style="81" customWidth="1"/>
    <col min="4" max="4" width="4.140625" style="164" customWidth="1"/>
    <col min="5" max="6" width="3.8515625" style="164" customWidth="1"/>
    <col min="7" max="7" width="9.28125" style="164" customWidth="1"/>
    <col min="8" max="8" width="6.57421875" style="81" customWidth="1"/>
    <col min="9" max="9" width="14.28125" style="164" customWidth="1"/>
    <col min="10" max="16384" width="9.140625" style="164" customWidth="1"/>
  </cols>
  <sheetData>
    <row r="1" spans="1:9" ht="12.75">
      <c r="A1" s="590" t="s">
        <v>605</v>
      </c>
      <c r="B1" s="591"/>
      <c r="C1" s="591"/>
      <c r="D1" s="590"/>
      <c r="E1" s="801"/>
      <c r="F1" s="780"/>
      <c r="G1" s="780"/>
      <c r="H1" s="780"/>
      <c r="I1" s="780"/>
    </row>
    <row r="2" spans="1:9" ht="6.75" customHeight="1">
      <c r="A2" s="590"/>
      <c r="B2" s="802"/>
      <c r="C2" s="803"/>
      <c r="D2" s="803"/>
      <c r="E2" s="803"/>
      <c r="F2" s="803"/>
      <c r="G2" s="803"/>
      <c r="H2" s="803"/>
      <c r="I2" s="803"/>
    </row>
    <row r="3" spans="1:9" ht="5.25" customHeight="1">
      <c r="A3" s="590"/>
      <c r="B3" s="803"/>
      <c r="C3" s="803"/>
      <c r="D3" s="803"/>
      <c r="E3" s="803"/>
      <c r="F3" s="803"/>
      <c r="G3" s="803"/>
      <c r="H3" s="803"/>
      <c r="I3" s="803"/>
    </row>
    <row r="4" spans="1:9" ht="12.75" hidden="1">
      <c r="A4" s="590"/>
      <c r="B4" s="803"/>
      <c r="C4" s="803"/>
      <c r="D4" s="803"/>
      <c r="E4" s="803"/>
      <c r="F4" s="803"/>
      <c r="G4" s="803"/>
      <c r="H4" s="803"/>
      <c r="I4" s="803"/>
    </row>
    <row r="5" spans="1:9" ht="36" customHeight="1" hidden="1">
      <c r="A5" s="590"/>
      <c r="B5" s="803"/>
      <c r="C5" s="803"/>
      <c r="D5" s="803"/>
      <c r="E5" s="803"/>
      <c r="F5" s="803"/>
      <c r="G5" s="803"/>
      <c r="H5" s="803"/>
      <c r="I5" s="803"/>
    </row>
    <row r="6" spans="1:9" ht="12.75">
      <c r="A6" s="590"/>
      <c r="B6" s="591"/>
      <c r="C6" s="591"/>
      <c r="D6" s="590"/>
      <c r="E6" s="590"/>
      <c r="F6" s="590"/>
      <c r="G6" s="801" t="s">
        <v>658</v>
      </c>
      <c r="H6" s="801"/>
      <c r="I6" s="801"/>
    </row>
    <row r="7" spans="1:9" ht="12.75">
      <c r="A7" s="802" t="s">
        <v>242</v>
      </c>
      <c r="B7" s="802"/>
      <c r="C7" s="802"/>
      <c r="D7" s="802"/>
      <c r="E7" s="802"/>
      <c r="F7" s="802"/>
      <c r="G7" s="802"/>
      <c r="H7" s="802"/>
      <c r="I7" s="802"/>
    </row>
    <row r="8" spans="1:9" ht="27.75" customHeight="1">
      <c r="A8" s="590"/>
      <c r="B8" s="802" t="s">
        <v>713</v>
      </c>
      <c r="C8" s="802"/>
      <c r="D8" s="802"/>
      <c r="E8" s="802"/>
      <c r="F8" s="802"/>
      <c r="G8" s="802"/>
      <c r="H8" s="802"/>
      <c r="I8" s="802"/>
    </row>
    <row r="9" spans="1:9" ht="12.75">
      <c r="A9" s="590"/>
      <c r="B9" s="801"/>
      <c r="C9" s="801"/>
      <c r="D9" s="801"/>
      <c r="E9" s="801"/>
      <c r="F9" s="801"/>
      <c r="G9" s="801"/>
      <c r="H9" s="801"/>
      <c r="I9" s="801"/>
    </row>
    <row r="10" spans="1:9" ht="12.75">
      <c r="A10" s="794" t="s">
        <v>207</v>
      </c>
      <c r="B10" s="794"/>
      <c r="C10" s="794"/>
      <c r="D10" s="794"/>
      <c r="E10" s="794"/>
      <c r="F10" s="794"/>
      <c r="G10" s="794"/>
      <c r="H10" s="794"/>
      <c r="I10" s="794"/>
    </row>
    <row r="11" spans="1:9" ht="45.75" customHeight="1">
      <c r="A11" s="795" t="s">
        <v>666</v>
      </c>
      <c r="B11" s="795"/>
      <c r="C11" s="795"/>
      <c r="D11" s="795"/>
      <c r="E11" s="795"/>
      <c r="F11" s="795"/>
      <c r="G11" s="795"/>
      <c r="H11" s="795"/>
      <c r="I11" s="795"/>
    </row>
    <row r="12" spans="1:9" ht="24" customHeight="1">
      <c r="A12" s="165"/>
      <c r="B12" s="166"/>
      <c r="C12" s="166"/>
      <c r="D12" s="165"/>
      <c r="E12" s="165"/>
      <c r="F12" s="165"/>
      <c r="G12" s="165"/>
      <c r="H12" s="796" t="s">
        <v>227</v>
      </c>
      <c r="I12" s="796"/>
    </row>
    <row r="13" spans="1:9" ht="28.5" customHeight="1">
      <c r="A13" s="167" t="s">
        <v>208</v>
      </c>
      <c r="B13" s="797" t="s">
        <v>9</v>
      </c>
      <c r="C13" s="798"/>
      <c r="D13" s="798"/>
      <c r="E13" s="798"/>
      <c r="F13" s="798"/>
      <c r="G13" s="798"/>
      <c r="H13" s="799"/>
      <c r="I13" s="793" t="s">
        <v>613</v>
      </c>
    </row>
    <row r="14" spans="1:9" ht="47.25">
      <c r="A14" s="168"/>
      <c r="B14" s="169" t="s">
        <v>211</v>
      </c>
      <c r="C14" s="170" t="s">
        <v>210</v>
      </c>
      <c r="D14" s="800" t="s">
        <v>209</v>
      </c>
      <c r="E14" s="800"/>
      <c r="F14" s="800"/>
      <c r="G14" s="800"/>
      <c r="H14" s="171" t="s">
        <v>212</v>
      </c>
      <c r="I14" s="793"/>
    </row>
    <row r="15" spans="1:9" ht="12.75">
      <c r="A15" s="107" t="s">
        <v>186</v>
      </c>
      <c r="B15" s="172" t="s">
        <v>187</v>
      </c>
      <c r="C15" s="111" t="s">
        <v>184</v>
      </c>
      <c r="D15" s="173"/>
      <c r="E15" s="174"/>
      <c r="F15" s="174"/>
      <c r="G15" s="175" t="s">
        <v>185</v>
      </c>
      <c r="H15" s="108" t="s">
        <v>183</v>
      </c>
      <c r="I15" s="176">
        <f>I21+I44+I60+I65+I55</f>
        <v>6025.900000000001</v>
      </c>
    </row>
    <row r="16" spans="1:9" ht="25.5" hidden="1">
      <c r="A16" s="140" t="s">
        <v>189</v>
      </c>
      <c r="B16" s="107" t="s">
        <v>187</v>
      </c>
      <c r="C16" s="108" t="s">
        <v>190</v>
      </c>
      <c r="D16" s="173"/>
      <c r="E16" s="174"/>
      <c r="F16" s="174"/>
      <c r="G16" s="175" t="s">
        <v>185</v>
      </c>
      <c r="H16" s="107" t="s">
        <v>183</v>
      </c>
      <c r="I16" s="177">
        <f>I17</f>
        <v>0</v>
      </c>
    </row>
    <row r="17" spans="1:9" ht="12.75" hidden="1">
      <c r="A17" s="82" t="s">
        <v>16</v>
      </c>
      <c r="B17" s="109" t="s">
        <v>187</v>
      </c>
      <c r="C17" s="110" t="s">
        <v>190</v>
      </c>
      <c r="D17" s="111" t="s">
        <v>11</v>
      </c>
      <c r="E17" s="112" t="s">
        <v>55</v>
      </c>
      <c r="F17" s="112"/>
      <c r="G17" s="113" t="s">
        <v>56</v>
      </c>
      <c r="H17" s="84"/>
      <c r="I17" s="178">
        <f>I18</f>
        <v>0</v>
      </c>
    </row>
    <row r="18" spans="1:9" ht="12.75" hidden="1">
      <c r="A18" s="82" t="s">
        <v>175</v>
      </c>
      <c r="B18" s="114" t="s">
        <v>187</v>
      </c>
      <c r="C18" s="86" t="s">
        <v>190</v>
      </c>
      <c r="D18" s="99" t="s">
        <v>14</v>
      </c>
      <c r="E18" s="100" t="s">
        <v>10</v>
      </c>
      <c r="F18" s="100"/>
      <c r="G18" s="101" t="s">
        <v>56</v>
      </c>
      <c r="H18" s="84"/>
      <c r="I18" s="178">
        <f>I19</f>
        <v>0</v>
      </c>
    </row>
    <row r="19" spans="1:9" ht="38.25" hidden="1">
      <c r="A19" s="83" t="s">
        <v>12</v>
      </c>
      <c r="B19" s="114" t="s">
        <v>187</v>
      </c>
      <c r="C19" s="86" t="s">
        <v>190</v>
      </c>
      <c r="D19" s="99" t="s">
        <v>14</v>
      </c>
      <c r="E19" s="100" t="s">
        <v>10</v>
      </c>
      <c r="F19" s="100"/>
      <c r="G19" s="101" t="s">
        <v>15</v>
      </c>
      <c r="H19" s="84"/>
      <c r="I19" s="178">
        <f>I20</f>
        <v>0</v>
      </c>
    </row>
    <row r="20" spans="1:9" ht="38.25" hidden="1">
      <c r="A20" s="85" t="s">
        <v>13</v>
      </c>
      <c r="B20" s="114" t="s">
        <v>187</v>
      </c>
      <c r="C20" s="86" t="s">
        <v>190</v>
      </c>
      <c r="D20" s="99" t="s">
        <v>14</v>
      </c>
      <c r="E20" s="100" t="s">
        <v>10</v>
      </c>
      <c r="F20" s="100"/>
      <c r="G20" s="101" t="s">
        <v>15</v>
      </c>
      <c r="H20" s="86">
        <v>100</v>
      </c>
      <c r="I20" s="178"/>
    </row>
    <row r="21" spans="1:9" ht="38.25">
      <c r="A21" s="140" t="s">
        <v>191</v>
      </c>
      <c r="B21" s="107" t="s">
        <v>187</v>
      </c>
      <c r="C21" s="108" t="s">
        <v>192</v>
      </c>
      <c r="D21" s="173"/>
      <c r="E21" s="174"/>
      <c r="F21" s="174"/>
      <c r="G21" s="175"/>
      <c r="H21" s="100" t="s">
        <v>183</v>
      </c>
      <c r="I21" s="115">
        <f>I22+I37</f>
        <v>4985.5</v>
      </c>
    </row>
    <row r="22" spans="1:9" ht="12.75">
      <c r="A22" s="87" t="s">
        <v>17</v>
      </c>
      <c r="B22" s="114" t="s">
        <v>187</v>
      </c>
      <c r="C22" s="86" t="s">
        <v>192</v>
      </c>
      <c r="D22" s="99" t="s">
        <v>18</v>
      </c>
      <c r="E22" s="100"/>
      <c r="F22" s="100"/>
      <c r="G22" s="101"/>
      <c r="H22" s="112"/>
      <c r="I22" s="116">
        <f>I26+I23</f>
        <v>4972.9</v>
      </c>
    </row>
    <row r="23" spans="1:9" ht="12.75">
      <c r="A23" s="87" t="s">
        <v>115</v>
      </c>
      <c r="B23" s="114" t="s">
        <v>187</v>
      </c>
      <c r="C23" s="86" t="s">
        <v>192</v>
      </c>
      <c r="D23" s="99" t="s">
        <v>18</v>
      </c>
      <c r="E23" s="100" t="s">
        <v>19</v>
      </c>
      <c r="F23" s="100" t="s">
        <v>285</v>
      </c>
      <c r="G23" s="101" t="s">
        <v>325</v>
      </c>
      <c r="H23" s="112"/>
      <c r="I23" s="116">
        <f>I24</f>
        <v>754.2</v>
      </c>
    </row>
    <row r="24" spans="1:9" ht="12.75" customHeight="1">
      <c r="A24" s="83" t="s">
        <v>310</v>
      </c>
      <c r="B24" s="114" t="s">
        <v>187</v>
      </c>
      <c r="C24" s="86" t="s">
        <v>192</v>
      </c>
      <c r="D24" s="99" t="s">
        <v>18</v>
      </c>
      <c r="E24" s="100" t="s">
        <v>19</v>
      </c>
      <c r="F24" s="100" t="s">
        <v>285</v>
      </c>
      <c r="G24" s="101" t="s">
        <v>347</v>
      </c>
      <c r="H24" s="100"/>
      <c r="I24" s="116">
        <f>I25</f>
        <v>754.2</v>
      </c>
    </row>
    <row r="25" spans="1:9" ht="38.25">
      <c r="A25" s="85" t="s">
        <v>13</v>
      </c>
      <c r="B25" s="114" t="s">
        <v>187</v>
      </c>
      <c r="C25" s="86" t="s">
        <v>192</v>
      </c>
      <c r="D25" s="99" t="s">
        <v>18</v>
      </c>
      <c r="E25" s="100" t="s">
        <v>19</v>
      </c>
      <c r="F25" s="100" t="s">
        <v>285</v>
      </c>
      <c r="G25" s="101" t="s">
        <v>348</v>
      </c>
      <c r="H25" s="100" t="s">
        <v>143</v>
      </c>
      <c r="I25" s="116">
        <v>754.2</v>
      </c>
    </row>
    <row r="26" spans="1:9" ht="12.75">
      <c r="A26" s="87" t="s">
        <v>22</v>
      </c>
      <c r="B26" s="114" t="s">
        <v>187</v>
      </c>
      <c r="C26" s="86" t="s">
        <v>192</v>
      </c>
      <c r="D26" s="99" t="s">
        <v>18</v>
      </c>
      <c r="E26" s="100" t="s">
        <v>10</v>
      </c>
      <c r="F26" s="100"/>
      <c r="G26" s="101"/>
      <c r="H26" s="100"/>
      <c r="I26" s="116">
        <f>I27+I31+I34+I30</f>
        <v>4218.7</v>
      </c>
    </row>
    <row r="27" spans="1:9" ht="12" customHeight="1">
      <c r="A27" s="83" t="s">
        <v>310</v>
      </c>
      <c r="B27" s="114" t="s">
        <v>187</v>
      </c>
      <c r="C27" s="86" t="s">
        <v>192</v>
      </c>
      <c r="D27" s="99" t="s">
        <v>18</v>
      </c>
      <c r="E27" s="100" t="s">
        <v>10</v>
      </c>
      <c r="F27" s="100" t="s">
        <v>285</v>
      </c>
      <c r="G27" s="101" t="s">
        <v>350</v>
      </c>
      <c r="H27" s="100"/>
      <c r="I27" s="116">
        <f>I28</f>
        <v>3483</v>
      </c>
    </row>
    <row r="28" spans="1:9" ht="38.25">
      <c r="A28" s="85" t="s">
        <v>13</v>
      </c>
      <c r="B28" s="114" t="s">
        <v>187</v>
      </c>
      <c r="C28" s="86" t="s">
        <v>192</v>
      </c>
      <c r="D28" s="99" t="s">
        <v>18</v>
      </c>
      <c r="E28" s="100" t="s">
        <v>10</v>
      </c>
      <c r="F28" s="100" t="s">
        <v>285</v>
      </c>
      <c r="G28" s="101" t="s">
        <v>348</v>
      </c>
      <c r="H28" s="100" t="s">
        <v>143</v>
      </c>
      <c r="I28" s="116">
        <v>3483</v>
      </c>
    </row>
    <row r="29" spans="1:9" ht="12.75" hidden="1">
      <c r="A29" s="430"/>
      <c r="B29" s="114"/>
      <c r="C29" s="86"/>
      <c r="D29" s="99"/>
      <c r="E29" s="100"/>
      <c r="F29" s="100"/>
      <c r="G29" s="101"/>
      <c r="H29" s="100"/>
      <c r="I29" s="116"/>
    </row>
    <row r="30" spans="1:9" ht="51">
      <c r="A30" s="85" t="s">
        <v>612</v>
      </c>
      <c r="B30" s="114" t="s">
        <v>187</v>
      </c>
      <c r="C30" s="86" t="s">
        <v>192</v>
      </c>
      <c r="D30" s="99" t="s">
        <v>18</v>
      </c>
      <c r="E30" s="100" t="s">
        <v>10</v>
      </c>
      <c r="F30" s="100" t="s">
        <v>285</v>
      </c>
      <c r="G30" s="101" t="s">
        <v>330</v>
      </c>
      <c r="H30" s="100" t="s">
        <v>143</v>
      </c>
      <c r="I30" s="116">
        <v>115.8</v>
      </c>
    </row>
    <row r="31" spans="1:9" ht="12.75">
      <c r="A31" s="83" t="s">
        <v>311</v>
      </c>
      <c r="B31" s="114" t="s">
        <v>187</v>
      </c>
      <c r="C31" s="86" t="s">
        <v>192</v>
      </c>
      <c r="D31" s="99" t="s">
        <v>18</v>
      </c>
      <c r="E31" s="100" t="s">
        <v>10</v>
      </c>
      <c r="F31" s="100" t="s">
        <v>285</v>
      </c>
      <c r="G31" s="101" t="s">
        <v>351</v>
      </c>
      <c r="H31" s="100"/>
      <c r="I31" s="116">
        <f>I32+I33+I34</f>
        <v>619.9</v>
      </c>
    </row>
    <row r="32" spans="1:9" ht="26.25" customHeight="1">
      <c r="A32" s="85" t="s">
        <v>145</v>
      </c>
      <c r="B32" s="114" t="s">
        <v>187</v>
      </c>
      <c r="C32" s="86" t="s">
        <v>192</v>
      </c>
      <c r="D32" s="99" t="s">
        <v>18</v>
      </c>
      <c r="E32" s="100" t="s">
        <v>10</v>
      </c>
      <c r="F32" s="100" t="s">
        <v>285</v>
      </c>
      <c r="G32" s="101" t="s">
        <v>351</v>
      </c>
      <c r="H32" s="100" t="s">
        <v>144</v>
      </c>
      <c r="I32" s="116">
        <v>583.9</v>
      </c>
    </row>
    <row r="33" spans="1:9" ht="16.5" customHeight="1">
      <c r="A33" s="85" t="s">
        <v>142</v>
      </c>
      <c r="B33" s="114" t="s">
        <v>187</v>
      </c>
      <c r="C33" s="86" t="s">
        <v>192</v>
      </c>
      <c r="D33" s="99" t="s">
        <v>18</v>
      </c>
      <c r="E33" s="100" t="s">
        <v>10</v>
      </c>
      <c r="F33" s="100" t="s">
        <v>285</v>
      </c>
      <c r="G33" s="101" t="s">
        <v>351</v>
      </c>
      <c r="H33" s="100" t="s">
        <v>230</v>
      </c>
      <c r="I33" s="116">
        <v>36</v>
      </c>
    </row>
    <row r="34" spans="1:9" ht="15.75" customHeight="1" hidden="1">
      <c r="A34" s="594"/>
      <c r="B34" s="114" t="s">
        <v>187</v>
      </c>
      <c r="C34" s="86" t="s">
        <v>192</v>
      </c>
      <c r="D34" s="99" t="s">
        <v>30</v>
      </c>
      <c r="E34" s="100" t="s">
        <v>165</v>
      </c>
      <c r="F34" s="100" t="s">
        <v>285</v>
      </c>
      <c r="G34" s="101" t="s">
        <v>330</v>
      </c>
      <c r="H34" s="100"/>
      <c r="I34" s="116"/>
    </row>
    <row r="35" spans="1:9" ht="15.75" customHeight="1" hidden="1">
      <c r="A35" s="594"/>
      <c r="B35" s="114"/>
      <c r="C35" s="86"/>
      <c r="D35" s="99"/>
      <c r="E35" s="100"/>
      <c r="F35" s="100"/>
      <c r="G35" s="101"/>
      <c r="H35" s="100" t="s">
        <v>143</v>
      </c>
      <c r="I35" s="116"/>
    </row>
    <row r="36" spans="1:9" ht="0.75" customHeight="1">
      <c r="A36" s="83"/>
      <c r="B36" s="114"/>
      <c r="C36" s="86"/>
      <c r="D36" s="99"/>
      <c r="E36" s="100"/>
      <c r="F36" s="100"/>
      <c r="G36" s="101"/>
      <c r="H36" s="100"/>
      <c r="I36" s="116"/>
    </row>
    <row r="37" spans="1:9" ht="39" customHeight="1">
      <c r="A37" s="88" t="s">
        <v>293</v>
      </c>
      <c r="B37" s="114" t="s">
        <v>187</v>
      </c>
      <c r="C37" s="86" t="s">
        <v>192</v>
      </c>
      <c r="D37" s="99" t="s">
        <v>30</v>
      </c>
      <c r="E37" s="100"/>
      <c r="F37" s="100"/>
      <c r="G37" s="101"/>
      <c r="H37" s="100"/>
      <c r="I37" s="116">
        <f>I38+I40+I42</f>
        <v>12.6</v>
      </c>
    </row>
    <row r="38" spans="1:9" ht="25.5">
      <c r="A38" s="179" t="s">
        <v>312</v>
      </c>
      <c r="B38" s="114" t="s">
        <v>187</v>
      </c>
      <c r="C38" s="86" t="s">
        <v>192</v>
      </c>
      <c r="D38" s="99" t="s">
        <v>30</v>
      </c>
      <c r="E38" s="100" t="s">
        <v>19</v>
      </c>
      <c r="F38" s="100" t="s">
        <v>285</v>
      </c>
      <c r="G38" s="101" t="s">
        <v>352</v>
      </c>
      <c r="H38" s="100"/>
      <c r="I38" s="116">
        <f>I39</f>
        <v>12.6</v>
      </c>
    </row>
    <row r="39" spans="1:9" ht="13.5" customHeight="1">
      <c r="A39" s="89" t="s">
        <v>287</v>
      </c>
      <c r="B39" s="114" t="s">
        <v>187</v>
      </c>
      <c r="C39" s="86" t="s">
        <v>192</v>
      </c>
      <c r="D39" s="99" t="s">
        <v>30</v>
      </c>
      <c r="E39" s="100" t="s">
        <v>19</v>
      </c>
      <c r="F39" s="100" t="s">
        <v>285</v>
      </c>
      <c r="G39" s="101" t="s">
        <v>352</v>
      </c>
      <c r="H39" s="100" t="s">
        <v>295</v>
      </c>
      <c r="I39" s="116">
        <v>12.6</v>
      </c>
    </row>
    <row r="40" spans="1:9" ht="0.75" customHeight="1">
      <c r="A40" s="117" t="s">
        <v>600</v>
      </c>
      <c r="B40" s="114" t="s">
        <v>187</v>
      </c>
      <c r="C40" s="86" t="s">
        <v>192</v>
      </c>
      <c r="D40" s="99" t="s">
        <v>30</v>
      </c>
      <c r="E40" s="100" t="s">
        <v>19</v>
      </c>
      <c r="F40" s="100" t="s">
        <v>285</v>
      </c>
      <c r="G40" s="101" t="s">
        <v>353</v>
      </c>
      <c r="H40" s="100"/>
      <c r="I40" s="116">
        <f>I41</f>
        <v>0</v>
      </c>
    </row>
    <row r="41" spans="1:9" ht="12.75" hidden="1">
      <c r="A41" s="89" t="s">
        <v>287</v>
      </c>
      <c r="B41" s="114" t="s">
        <v>187</v>
      </c>
      <c r="C41" s="86" t="s">
        <v>192</v>
      </c>
      <c r="D41" s="99" t="s">
        <v>30</v>
      </c>
      <c r="E41" s="100" t="s">
        <v>19</v>
      </c>
      <c r="F41" s="100" t="s">
        <v>285</v>
      </c>
      <c r="G41" s="101" t="s">
        <v>353</v>
      </c>
      <c r="H41" s="100" t="s">
        <v>292</v>
      </c>
      <c r="I41" s="116">
        <v>0</v>
      </c>
    </row>
    <row r="42" spans="1:9" ht="76.5" hidden="1">
      <c r="A42" s="127" t="s">
        <v>601</v>
      </c>
      <c r="B42" s="114" t="s">
        <v>187</v>
      </c>
      <c r="C42" s="86" t="s">
        <v>192</v>
      </c>
      <c r="D42" s="99" t="s">
        <v>30</v>
      </c>
      <c r="E42" s="100" t="s">
        <v>19</v>
      </c>
      <c r="F42" s="100" t="s">
        <v>285</v>
      </c>
      <c r="G42" s="101" t="s">
        <v>602</v>
      </c>
      <c r="H42" s="100"/>
      <c r="I42" s="116"/>
    </row>
    <row r="43" spans="1:10" ht="12.75" hidden="1">
      <c r="A43" s="89" t="s">
        <v>287</v>
      </c>
      <c r="B43" s="114" t="s">
        <v>187</v>
      </c>
      <c r="C43" s="86" t="s">
        <v>192</v>
      </c>
      <c r="D43" s="99" t="s">
        <v>30</v>
      </c>
      <c r="E43" s="100" t="s">
        <v>19</v>
      </c>
      <c r="F43" s="100" t="s">
        <v>285</v>
      </c>
      <c r="G43" s="101" t="s">
        <v>602</v>
      </c>
      <c r="H43" s="100" t="s">
        <v>292</v>
      </c>
      <c r="I43" s="116"/>
      <c r="J43" s="164">
        <v>45.7</v>
      </c>
    </row>
    <row r="44" spans="1:9" ht="27" customHeight="1">
      <c r="A44" s="596" t="s">
        <v>236</v>
      </c>
      <c r="B44" s="118" t="s">
        <v>187</v>
      </c>
      <c r="C44" s="119" t="s">
        <v>237</v>
      </c>
      <c r="D44" s="125"/>
      <c r="E44" s="121"/>
      <c r="F44" s="100"/>
      <c r="G44" s="122"/>
      <c r="H44" s="123"/>
      <c r="I44" s="124">
        <f>I45</f>
        <v>15.1</v>
      </c>
    </row>
    <row r="45" spans="1:9" ht="12.75">
      <c r="A45" s="88" t="s">
        <v>29</v>
      </c>
      <c r="B45" s="128" t="s">
        <v>187</v>
      </c>
      <c r="C45" s="129" t="s">
        <v>237</v>
      </c>
      <c r="D45" s="120" t="s">
        <v>30</v>
      </c>
      <c r="E45" s="121"/>
      <c r="F45" s="100"/>
      <c r="G45" s="122"/>
      <c r="H45" s="123"/>
      <c r="I45" s="126">
        <f>I46+I53</f>
        <v>15.1</v>
      </c>
    </row>
    <row r="46" spans="1:9" ht="38.25">
      <c r="A46" s="88" t="s">
        <v>293</v>
      </c>
      <c r="B46" s="128" t="s">
        <v>187</v>
      </c>
      <c r="C46" s="129" t="s">
        <v>237</v>
      </c>
      <c r="D46" s="120" t="s">
        <v>30</v>
      </c>
      <c r="E46" s="121" t="s">
        <v>19</v>
      </c>
      <c r="F46" s="100"/>
      <c r="G46" s="122"/>
      <c r="H46" s="123"/>
      <c r="I46" s="126">
        <f>I47+I49</f>
        <v>15.1</v>
      </c>
    </row>
    <row r="47" spans="1:9" ht="60.75" customHeight="1">
      <c r="A47" s="127" t="s">
        <v>294</v>
      </c>
      <c r="B47" s="128" t="s">
        <v>187</v>
      </c>
      <c r="C47" s="129" t="s">
        <v>237</v>
      </c>
      <c r="D47" s="120" t="s">
        <v>30</v>
      </c>
      <c r="E47" s="121" t="s">
        <v>19</v>
      </c>
      <c r="F47" s="100" t="s">
        <v>285</v>
      </c>
      <c r="G47" s="122" t="s">
        <v>354</v>
      </c>
      <c r="H47" s="123"/>
      <c r="I47" s="126">
        <f>I48</f>
        <v>15.1</v>
      </c>
    </row>
    <row r="48" spans="1:9" ht="19.5" customHeight="1">
      <c r="A48" s="90" t="s">
        <v>29</v>
      </c>
      <c r="B48" s="128" t="s">
        <v>187</v>
      </c>
      <c r="C48" s="129" t="s">
        <v>237</v>
      </c>
      <c r="D48" s="120" t="s">
        <v>30</v>
      </c>
      <c r="E48" s="121" t="s">
        <v>19</v>
      </c>
      <c r="F48" s="100" t="s">
        <v>285</v>
      </c>
      <c r="G48" s="122" t="s">
        <v>354</v>
      </c>
      <c r="H48" s="121" t="s">
        <v>295</v>
      </c>
      <c r="I48" s="126">
        <v>15.1</v>
      </c>
    </row>
    <row r="49" spans="1:9" ht="34.5" customHeight="1" hidden="1">
      <c r="A49" s="127" t="s">
        <v>296</v>
      </c>
      <c r="B49" s="128" t="s">
        <v>187</v>
      </c>
      <c r="C49" s="129" t="s">
        <v>237</v>
      </c>
      <c r="D49" s="120" t="s">
        <v>30</v>
      </c>
      <c r="E49" s="121" t="s">
        <v>19</v>
      </c>
      <c r="F49" s="100" t="s">
        <v>285</v>
      </c>
      <c r="G49" s="122" t="s">
        <v>297</v>
      </c>
      <c r="H49" s="123"/>
      <c r="I49" s="126">
        <f>I50</f>
        <v>0</v>
      </c>
    </row>
    <row r="50" spans="1:9" ht="44.25" customHeight="1" hidden="1">
      <c r="A50" s="90" t="s">
        <v>29</v>
      </c>
      <c r="B50" s="128" t="s">
        <v>187</v>
      </c>
      <c r="C50" s="129" t="s">
        <v>237</v>
      </c>
      <c r="D50" s="120" t="s">
        <v>30</v>
      </c>
      <c r="E50" s="121" t="s">
        <v>19</v>
      </c>
      <c r="F50" s="100" t="s">
        <v>285</v>
      </c>
      <c r="G50" s="122" t="s">
        <v>297</v>
      </c>
      <c r="H50" s="123" t="s">
        <v>295</v>
      </c>
      <c r="I50" s="126">
        <v>0</v>
      </c>
    </row>
    <row r="51" spans="1:9" ht="29.25" customHeight="1" hidden="1">
      <c r="A51" s="91" t="s">
        <v>33</v>
      </c>
      <c r="B51" s="114" t="s">
        <v>187</v>
      </c>
      <c r="C51" s="86" t="s">
        <v>192</v>
      </c>
      <c r="D51" s="99" t="s">
        <v>18</v>
      </c>
      <c r="E51" s="100" t="s">
        <v>10</v>
      </c>
      <c r="F51" s="100" t="s">
        <v>285</v>
      </c>
      <c r="G51" s="101" t="s">
        <v>24</v>
      </c>
      <c r="H51" s="100" t="s">
        <v>28</v>
      </c>
      <c r="I51" s="180">
        <f>I52</f>
        <v>0</v>
      </c>
    </row>
    <row r="52" spans="1:9" ht="12.75" customHeight="1" hidden="1">
      <c r="A52" s="85" t="s">
        <v>29</v>
      </c>
      <c r="B52" s="114" t="s">
        <v>187</v>
      </c>
      <c r="C52" s="86" t="s">
        <v>192</v>
      </c>
      <c r="D52" s="99" t="s">
        <v>18</v>
      </c>
      <c r="E52" s="100" t="s">
        <v>10</v>
      </c>
      <c r="F52" s="100" t="s">
        <v>285</v>
      </c>
      <c r="G52" s="101" t="s">
        <v>24</v>
      </c>
      <c r="H52" s="100" t="s">
        <v>28</v>
      </c>
      <c r="I52" s="180"/>
    </row>
    <row r="53" spans="1:10" ht="0.75" customHeight="1" hidden="1">
      <c r="A53" s="127" t="s">
        <v>598</v>
      </c>
      <c r="B53" s="114" t="s">
        <v>187</v>
      </c>
      <c r="C53" s="86" t="s">
        <v>237</v>
      </c>
      <c r="D53" s="99" t="s">
        <v>30</v>
      </c>
      <c r="E53" s="100" t="s">
        <v>19</v>
      </c>
      <c r="F53" s="100" t="s">
        <v>285</v>
      </c>
      <c r="G53" s="101" t="s">
        <v>599</v>
      </c>
      <c r="H53" s="100"/>
      <c r="I53" s="180">
        <v>0</v>
      </c>
      <c r="J53" s="164">
        <v>0</v>
      </c>
    </row>
    <row r="54" spans="1:9" ht="21.75" customHeight="1" hidden="1">
      <c r="A54" s="90" t="s">
        <v>29</v>
      </c>
      <c r="B54" s="114" t="s">
        <v>187</v>
      </c>
      <c r="C54" s="86" t="s">
        <v>237</v>
      </c>
      <c r="D54" s="99" t="s">
        <v>30</v>
      </c>
      <c r="E54" s="100" t="s">
        <v>19</v>
      </c>
      <c r="F54" s="100" t="s">
        <v>285</v>
      </c>
      <c r="G54" s="101" t="s">
        <v>599</v>
      </c>
      <c r="H54" s="100" t="s">
        <v>292</v>
      </c>
      <c r="I54" s="180">
        <v>0</v>
      </c>
    </row>
    <row r="55" spans="1:9" ht="18" customHeight="1">
      <c r="A55" s="92" t="s">
        <v>34</v>
      </c>
      <c r="B55" s="109" t="s">
        <v>187</v>
      </c>
      <c r="C55" s="110" t="s">
        <v>197</v>
      </c>
      <c r="D55" s="111"/>
      <c r="E55" s="112"/>
      <c r="F55" s="112"/>
      <c r="G55" s="113"/>
      <c r="H55" s="100"/>
      <c r="I55" s="115">
        <f>I56</f>
        <v>403.6</v>
      </c>
    </row>
    <row r="56" spans="1:9" ht="33.75" customHeight="1">
      <c r="A56" s="87" t="s">
        <v>35</v>
      </c>
      <c r="B56" s="114" t="s">
        <v>187</v>
      </c>
      <c r="C56" s="86" t="s">
        <v>197</v>
      </c>
      <c r="D56" s="99" t="s">
        <v>643</v>
      </c>
      <c r="E56" s="100" t="s">
        <v>55</v>
      </c>
      <c r="F56" s="100" t="s">
        <v>285</v>
      </c>
      <c r="G56" s="101" t="s">
        <v>325</v>
      </c>
      <c r="H56" s="100"/>
      <c r="I56" s="116">
        <f>I57</f>
        <v>403.6</v>
      </c>
    </row>
    <row r="57" spans="1:9" ht="25.5" customHeight="1">
      <c r="A57" s="85" t="s">
        <v>36</v>
      </c>
      <c r="B57" s="114" t="s">
        <v>187</v>
      </c>
      <c r="C57" s="86" t="s">
        <v>197</v>
      </c>
      <c r="D57" s="99" t="s">
        <v>643</v>
      </c>
      <c r="E57" s="100" t="s">
        <v>19</v>
      </c>
      <c r="F57" s="100" t="s">
        <v>285</v>
      </c>
      <c r="G57" s="101" t="s">
        <v>325</v>
      </c>
      <c r="H57" s="100"/>
      <c r="I57" s="116">
        <f>I58</f>
        <v>403.6</v>
      </c>
    </row>
    <row r="58" spans="1:9" ht="42" customHeight="1">
      <c r="A58" s="85" t="s">
        <v>37</v>
      </c>
      <c r="B58" s="114" t="s">
        <v>187</v>
      </c>
      <c r="C58" s="86" t="s">
        <v>197</v>
      </c>
      <c r="D58" s="99" t="s">
        <v>643</v>
      </c>
      <c r="E58" s="100" t="s">
        <v>19</v>
      </c>
      <c r="F58" s="100" t="s">
        <v>285</v>
      </c>
      <c r="G58" s="101" t="s">
        <v>645</v>
      </c>
      <c r="H58" s="100"/>
      <c r="I58" s="116">
        <v>403.6</v>
      </c>
    </row>
    <row r="59" spans="1:9" ht="27.75" customHeight="1">
      <c r="A59" s="85" t="s">
        <v>25</v>
      </c>
      <c r="B59" s="114" t="s">
        <v>187</v>
      </c>
      <c r="C59" s="86" t="s">
        <v>197</v>
      </c>
      <c r="D59" s="99" t="s">
        <v>643</v>
      </c>
      <c r="E59" s="100" t="s">
        <v>19</v>
      </c>
      <c r="F59" s="100" t="s">
        <v>285</v>
      </c>
      <c r="G59" s="101" t="s">
        <v>645</v>
      </c>
      <c r="H59" s="100" t="s">
        <v>665</v>
      </c>
      <c r="I59" s="116">
        <v>403.6</v>
      </c>
    </row>
    <row r="60" spans="1:9" ht="12.75">
      <c r="A60" s="92" t="s">
        <v>176</v>
      </c>
      <c r="B60" s="107" t="s">
        <v>38</v>
      </c>
      <c r="C60" s="108" t="s">
        <v>39</v>
      </c>
      <c r="D60" s="99"/>
      <c r="E60" s="100"/>
      <c r="F60" s="100"/>
      <c r="G60" s="101"/>
      <c r="H60" s="100"/>
      <c r="I60" s="115">
        <f>I61</f>
        <v>30</v>
      </c>
    </row>
    <row r="61" spans="1:9" ht="12.75">
      <c r="A61" s="87" t="s">
        <v>176</v>
      </c>
      <c r="B61" s="114" t="s">
        <v>187</v>
      </c>
      <c r="C61" s="86" t="s">
        <v>39</v>
      </c>
      <c r="D61" s="99" t="s">
        <v>40</v>
      </c>
      <c r="E61" s="100" t="s">
        <v>55</v>
      </c>
      <c r="F61" s="100" t="s">
        <v>285</v>
      </c>
      <c r="G61" s="101" t="s">
        <v>349</v>
      </c>
      <c r="H61" s="100"/>
      <c r="I61" s="116">
        <f>I62</f>
        <v>30</v>
      </c>
    </row>
    <row r="62" spans="1:9" ht="12.75">
      <c r="A62" s="87" t="s">
        <v>177</v>
      </c>
      <c r="B62" s="114" t="s">
        <v>187</v>
      </c>
      <c r="C62" s="86" t="s">
        <v>39</v>
      </c>
      <c r="D62" s="99" t="s">
        <v>40</v>
      </c>
      <c r="E62" s="100" t="s">
        <v>19</v>
      </c>
      <c r="F62" s="100" t="s">
        <v>285</v>
      </c>
      <c r="G62" s="101" t="s">
        <v>349</v>
      </c>
      <c r="H62" s="100"/>
      <c r="I62" s="116">
        <f>I63</f>
        <v>30</v>
      </c>
    </row>
    <row r="63" spans="1:9" ht="25.5">
      <c r="A63" s="93" t="s">
        <v>41</v>
      </c>
      <c r="B63" s="114" t="s">
        <v>187</v>
      </c>
      <c r="C63" s="86" t="s">
        <v>39</v>
      </c>
      <c r="D63" s="99" t="s">
        <v>40</v>
      </c>
      <c r="E63" s="100" t="s">
        <v>19</v>
      </c>
      <c r="F63" s="100" t="s">
        <v>285</v>
      </c>
      <c r="G63" s="101" t="s">
        <v>355</v>
      </c>
      <c r="H63" s="100"/>
      <c r="I63" s="116">
        <f>I64</f>
        <v>30</v>
      </c>
    </row>
    <row r="64" spans="1:9" ht="12.75">
      <c r="A64" s="85" t="s">
        <v>139</v>
      </c>
      <c r="B64" s="114" t="s">
        <v>187</v>
      </c>
      <c r="C64" s="86" t="s">
        <v>39</v>
      </c>
      <c r="D64" s="99" t="s">
        <v>40</v>
      </c>
      <c r="E64" s="100" t="s">
        <v>19</v>
      </c>
      <c r="F64" s="100" t="s">
        <v>285</v>
      </c>
      <c r="G64" s="101" t="s">
        <v>355</v>
      </c>
      <c r="H64" s="100" t="s">
        <v>138</v>
      </c>
      <c r="I64" s="116">
        <v>30</v>
      </c>
    </row>
    <row r="65" spans="1:9" ht="11.25" customHeight="1">
      <c r="A65" s="92" t="s">
        <v>199</v>
      </c>
      <c r="B65" s="107" t="s">
        <v>187</v>
      </c>
      <c r="C65" s="108" t="s">
        <v>240</v>
      </c>
      <c r="D65" s="99"/>
      <c r="E65" s="100"/>
      <c r="F65" s="100"/>
      <c r="G65" s="101"/>
      <c r="H65" s="100"/>
      <c r="I65" s="115">
        <f>I66+I72+I76+I86+I96+I105</f>
        <v>591.7</v>
      </c>
    </row>
    <row r="66" spans="1:9" ht="12.75" hidden="1">
      <c r="A66" s="87" t="s">
        <v>29</v>
      </c>
      <c r="B66" s="109" t="s">
        <v>187</v>
      </c>
      <c r="C66" s="110" t="s">
        <v>240</v>
      </c>
      <c r="D66" s="111" t="s">
        <v>30</v>
      </c>
      <c r="E66" s="112"/>
      <c r="F66" s="100"/>
      <c r="G66" s="113"/>
      <c r="H66" s="112"/>
      <c r="I66" s="115">
        <f>I67</f>
        <v>0</v>
      </c>
    </row>
    <row r="67" spans="1:9" ht="41.25" customHeight="1" hidden="1">
      <c r="A67" s="87" t="s">
        <v>43</v>
      </c>
      <c r="B67" s="109" t="s">
        <v>187</v>
      </c>
      <c r="C67" s="110" t="s">
        <v>240</v>
      </c>
      <c r="D67" s="111" t="s">
        <v>30</v>
      </c>
      <c r="E67" s="112" t="s">
        <v>44</v>
      </c>
      <c r="F67" s="100" t="s">
        <v>285</v>
      </c>
      <c r="G67" s="101" t="s">
        <v>349</v>
      </c>
      <c r="H67" s="100"/>
      <c r="I67" s="115">
        <f>I68+I70</f>
        <v>0</v>
      </c>
    </row>
    <row r="68" spans="1:9" ht="12.75" hidden="1">
      <c r="A68" s="103"/>
      <c r="B68" s="114"/>
      <c r="C68" s="86"/>
      <c r="D68" s="99"/>
      <c r="E68" s="100"/>
      <c r="F68" s="100"/>
      <c r="G68" s="101"/>
      <c r="H68" s="114"/>
      <c r="I68" s="116"/>
    </row>
    <row r="69" spans="1:9" ht="16.5" customHeight="1" hidden="1">
      <c r="A69" s="56"/>
      <c r="B69" s="114"/>
      <c r="C69" s="86"/>
      <c r="D69" s="99"/>
      <c r="E69" s="100"/>
      <c r="F69" s="100"/>
      <c r="G69" s="101"/>
      <c r="H69" s="114"/>
      <c r="I69" s="116"/>
    </row>
    <row r="70" spans="1:9" ht="38.25" customHeight="1" hidden="1">
      <c r="A70" s="103" t="s">
        <v>596</v>
      </c>
      <c r="B70" s="114" t="s">
        <v>187</v>
      </c>
      <c r="C70" s="86" t="s">
        <v>240</v>
      </c>
      <c r="D70" s="99" t="s">
        <v>30</v>
      </c>
      <c r="E70" s="100" t="s">
        <v>44</v>
      </c>
      <c r="F70" s="100" t="s">
        <v>285</v>
      </c>
      <c r="G70" s="101" t="s">
        <v>597</v>
      </c>
      <c r="H70" s="597"/>
      <c r="I70" s="116"/>
    </row>
    <row r="71" spans="1:9" ht="16.5" customHeight="1" hidden="1">
      <c r="A71" s="56" t="s">
        <v>287</v>
      </c>
      <c r="B71" s="114" t="s">
        <v>187</v>
      </c>
      <c r="C71" s="86" t="s">
        <v>240</v>
      </c>
      <c r="D71" s="99" t="s">
        <v>30</v>
      </c>
      <c r="E71" s="100" t="s">
        <v>44</v>
      </c>
      <c r="F71" s="100" t="s">
        <v>285</v>
      </c>
      <c r="G71" s="101" t="s">
        <v>597</v>
      </c>
      <c r="H71" s="597" t="s">
        <v>292</v>
      </c>
      <c r="I71" s="116">
        <v>0</v>
      </c>
    </row>
    <row r="72" spans="1:9" ht="103.5" customHeight="1">
      <c r="A72" s="595" t="s">
        <v>386</v>
      </c>
      <c r="B72" s="40" t="s">
        <v>187</v>
      </c>
      <c r="C72" s="41">
        <v>13</v>
      </c>
      <c r="D72" s="42" t="s">
        <v>30</v>
      </c>
      <c r="E72" s="43"/>
      <c r="F72" s="43"/>
      <c r="G72" s="662"/>
      <c r="H72" s="663"/>
      <c r="I72" s="664">
        <f>I73</f>
        <v>13.3</v>
      </c>
    </row>
    <row r="73" spans="1:9" ht="35.25" customHeight="1">
      <c r="A73" s="273" t="s">
        <v>386</v>
      </c>
      <c r="B73" s="40" t="s">
        <v>187</v>
      </c>
      <c r="C73" s="41" t="s">
        <v>240</v>
      </c>
      <c r="D73" s="42" t="s">
        <v>30</v>
      </c>
      <c r="E73" s="43" t="s">
        <v>19</v>
      </c>
      <c r="F73" s="43" t="s">
        <v>285</v>
      </c>
      <c r="G73" s="101" t="s">
        <v>388</v>
      </c>
      <c r="H73" s="44"/>
      <c r="I73" s="105">
        <f>I74</f>
        <v>13.3</v>
      </c>
    </row>
    <row r="74" spans="1:9" ht="12" customHeight="1">
      <c r="A74" s="56" t="s">
        <v>287</v>
      </c>
      <c r="B74" s="40" t="s">
        <v>187</v>
      </c>
      <c r="C74" s="41" t="s">
        <v>240</v>
      </c>
      <c r="D74" s="42" t="s">
        <v>30</v>
      </c>
      <c r="E74" s="43" t="s">
        <v>19</v>
      </c>
      <c r="F74" s="43" t="s">
        <v>285</v>
      </c>
      <c r="G74" s="101" t="s">
        <v>388</v>
      </c>
      <c r="H74" s="44"/>
      <c r="I74" s="105">
        <f>I75</f>
        <v>13.3</v>
      </c>
    </row>
    <row r="75" spans="1:9" ht="12.75" customHeight="1">
      <c r="A75" s="56" t="s">
        <v>25</v>
      </c>
      <c r="B75" s="40" t="s">
        <v>187</v>
      </c>
      <c r="C75" s="41" t="s">
        <v>240</v>
      </c>
      <c r="D75" s="42" t="s">
        <v>30</v>
      </c>
      <c r="E75" s="43" t="s">
        <v>19</v>
      </c>
      <c r="F75" s="43"/>
      <c r="G75" s="101" t="s">
        <v>388</v>
      </c>
      <c r="H75" s="44" t="s">
        <v>144</v>
      </c>
      <c r="I75" s="105">
        <v>13.3</v>
      </c>
    </row>
    <row r="76" spans="1:9" ht="25.5">
      <c r="A76" s="87" t="s">
        <v>48</v>
      </c>
      <c r="B76" s="114" t="s">
        <v>187</v>
      </c>
      <c r="C76" s="86" t="s">
        <v>240</v>
      </c>
      <c r="D76" s="99" t="s">
        <v>217</v>
      </c>
      <c r="E76" s="100"/>
      <c r="F76" s="100"/>
      <c r="G76" s="101"/>
      <c r="H76" s="100"/>
      <c r="I76" s="116">
        <f>I77+I80+I83</f>
        <v>50</v>
      </c>
    </row>
    <row r="77" spans="1:9" s="182" customFormat="1" ht="25.5">
      <c r="A77" s="82" t="s">
        <v>313</v>
      </c>
      <c r="B77" s="114" t="s">
        <v>187</v>
      </c>
      <c r="C77" s="86" t="s">
        <v>240</v>
      </c>
      <c r="D77" s="99" t="s">
        <v>217</v>
      </c>
      <c r="E77" s="100" t="s">
        <v>19</v>
      </c>
      <c r="F77" s="100"/>
      <c r="G77" s="101"/>
      <c r="H77" s="86"/>
      <c r="I77" s="181">
        <f>I78</f>
        <v>20</v>
      </c>
    </row>
    <row r="78" spans="1:9" ht="12.75">
      <c r="A78" s="85" t="s">
        <v>314</v>
      </c>
      <c r="B78" s="114" t="s">
        <v>187</v>
      </c>
      <c r="C78" s="86" t="s">
        <v>240</v>
      </c>
      <c r="D78" s="99" t="s">
        <v>217</v>
      </c>
      <c r="E78" s="100" t="s">
        <v>19</v>
      </c>
      <c r="F78" s="100" t="s">
        <v>187</v>
      </c>
      <c r="G78" s="101" t="s">
        <v>356</v>
      </c>
      <c r="H78" s="86"/>
      <c r="I78" s="181">
        <f>I79</f>
        <v>20</v>
      </c>
    </row>
    <row r="79" spans="1:9" ht="15.75" customHeight="1">
      <c r="A79" s="85" t="s">
        <v>145</v>
      </c>
      <c r="B79" s="114" t="s">
        <v>187</v>
      </c>
      <c r="C79" s="86" t="s">
        <v>240</v>
      </c>
      <c r="D79" s="99" t="s">
        <v>217</v>
      </c>
      <c r="E79" s="100" t="s">
        <v>19</v>
      </c>
      <c r="F79" s="100" t="s">
        <v>187</v>
      </c>
      <c r="G79" s="101" t="s">
        <v>356</v>
      </c>
      <c r="H79" s="86" t="s">
        <v>144</v>
      </c>
      <c r="I79" s="181">
        <v>20</v>
      </c>
    </row>
    <row r="80" spans="1:9" s="182" customFormat="1" ht="28.5" customHeight="1">
      <c r="A80" s="82" t="s">
        <v>315</v>
      </c>
      <c r="B80" s="114" t="s">
        <v>187</v>
      </c>
      <c r="C80" s="86" t="s">
        <v>240</v>
      </c>
      <c r="D80" s="99" t="s">
        <v>217</v>
      </c>
      <c r="E80" s="100" t="s">
        <v>10</v>
      </c>
      <c r="F80" s="100"/>
      <c r="G80" s="101"/>
      <c r="H80" s="86"/>
      <c r="I80" s="181">
        <f>I81</f>
        <v>20</v>
      </c>
    </row>
    <row r="81" spans="1:9" ht="16.5" customHeight="1">
      <c r="A81" s="85" t="s">
        <v>316</v>
      </c>
      <c r="B81" s="114" t="s">
        <v>187</v>
      </c>
      <c r="C81" s="86" t="s">
        <v>240</v>
      </c>
      <c r="D81" s="99" t="s">
        <v>217</v>
      </c>
      <c r="E81" s="100" t="s">
        <v>10</v>
      </c>
      <c r="F81" s="100" t="s">
        <v>187</v>
      </c>
      <c r="G81" s="101" t="s">
        <v>357</v>
      </c>
      <c r="H81" s="86"/>
      <c r="I81" s="181">
        <f>I82</f>
        <v>20</v>
      </c>
    </row>
    <row r="82" spans="1:9" ht="27.75" customHeight="1">
      <c r="A82" s="85" t="s">
        <v>145</v>
      </c>
      <c r="B82" s="114" t="s">
        <v>187</v>
      </c>
      <c r="C82" s="86" t="s">
        <v>240</v>
      </c>
      <c r="D82" s="99" t="s">
        <v>217</v>
      </c>
      <c r="E82" s="100" t="s">
        <v>10</v>
      </c>
      <c r="F82" s="100" t="s">
        <v>187</v>
      </c>
      <c r="G82" s="101" t="s">
        <v>357</v>
      </c>
      <c r="H82" s="86" t="s">
        <v>144</v>
      </c>
      <c r="I82" s="181">
        <v>20</v>
      </c>
    </row>
    <row r="83" spans="1:9" s="182" customFormat="1" ht="14.25" customHeight="1">
      <c r="A83" s="82" t="s">
        <v>317</v>
      </c>
      <c r="B83" s="114" t="s">
        <v>187</v>
      </c>
      <c r="C83" s="86" t="s">
        <v>240</v>
      </c>
      <c r="D83" s="99" t="s">
        <v>217</v>
      </c>
      <c r="E83" s="100" t="s">
        <v>44</v>
      </c>
      <c r="F83" s="100"/>
      <c r="G83" s="101"/>
      <c r="H83" s="86"/>
      <c r="I83" s="181">
        <f>I84</f>
        <v>10</v>
      </c>
    </row>
    <row r="84" spans="1:9" ht="50.25" customHeight="1">
      <c r="A84" s="85" t="s">
        <v>49</v>
      </c>
      <c r="B84" s="114" t="s">
        <v>187</v>
      </c>
      <c r="C84" s="86" t="s">
        <v>240</v>
      </c>
      <c r="D84" s="99" t="s">
        <v>217</v>
      </c>
      <c r="E84" s="100" t="s">
        <v>44</v>
      </c>
      <c r="F84" s="100" t="s">
        <v>187</v>
      </c>
      <c r="G84" s="101" t="s">
        <v>511</v>
      </c>
      <c r="H84" s="86"/>
      <c r="I84" s="181">
        <f>I85</f>
        <v>10</v>
      </c>
    </row>
    <row r="85" spans="1:9" ht="30" customHeight="1">
      <c r="A85" s="85" t="s">
        <v>145</v>
      </c>
      <c r="B85" s="114" t="s">
        <v>187</v>
      </c>
      <c r="C85" s="86" t="s">
        <v>240</v>
      </c>
      <c r="D85" s="99" t="s">
        <v>217</v>
      </c>
      <c r="E85" s="100" t="s">
        <v>44</v>
      </c>
      <c r="F85" s="100" t="s">
        <v>187</v>
      </c>
      <c r="G85" s="101" t="s">
        <v>511</v>
      </c>
      <c r="H85" s="86" t="s">
        <v>144</v>
      </c>
      <c r="I85" s="181">
        <v>10</v>
      </c>
    </row>
    <row r="86" spans="1:9" ht="25.5">
      <c r="A86" s="87" t="s">
        <v>513</v>
      </c>
      <c r="B86" s="114" t="s">
        <v>187</v>
      </c>
      <c r="C86" s="86" t="s">
        <v>240</v>
      </c>
      <c r="D86" s="99" t="s">
        <v>190</v>
      </c>
      <c r="E86" s="100"/>
      <c r="F86" s="100"/>
      <c r="G86" s="101"/>
      <c r="H86" s="100"/>
      <c r="I86" s="116">
        <f>I87</f>
        <v>408.4</v>
      </c>
    </row>
    <row r="87" spans="1:9" s="182" customFormat="1" ht="12.75">
      <c r="A87" s="82" t="s">
        <v>318</v>
      </c>
      <c r="B87" s="114" t="s">
        <v>187</v>
      </c>
      <c r="C87" s="86" t="s">
        <v>240</v>
      </c>
      <c r="D87" s="99" t="s">
        <v>190</v>
      </c>
      <c r="E87" s="100" t="s">
        <v>19</v>
      </c>
      <c r="F87" s="100"/>
      <c r="G87" s="101"/>
      <c r="H87" s="86"/>
      <c r="I87" s="181">
        <f>I88+I92+I90</f>
        <v>408.4</v>
      </c>
    </row>
    <row r="88" spans="1:9" ht="12.75" hidden="1">
      <c r="A88" s="85" t="s">
        <v>319</v>
      </c>
      <c r="B88" s="114" t="s">
        <v>187</v>
      </c>
      <c r="C88" s="86" t="s">
        <v>240</v>
      </c>
      <c r="D88" s="99" t="s">
        <v>190</v>
      </c>
      <c r="E88" s="100" t="s">
        <v>19</v>
      </c>
      <c r="F88" s="100" t="s">
        <v>285</v>
      </c>
      <c r="G88" s="101" t="s">
        <v>289</v>
      </c>
      <c r="H88" s="86"/>
      <c r="I88" s="181">
        <f>I89</f>
        <v>0</v>
      </c>
    </row>
    <row r="89" spans="1:9" ht="25.5" hidden="1">
      <c r="A89" s="85" t="s">
        <v>145</v>
      </c>
      <c r="B89" s="114" t="s">
        <v>187</v>
      </c>
      <c r="C89" s="86" t="s">
        <v>240</v>
      </c>
      <c r="D89" s="99" t="s">
        <v>190</v>
      </c>
      <c r="E89" s="100" t="s">
        <v>19</v>
      </c>
      <c r="F89" s="100" t="s">
        <v>285</v>
      </c>
      <c r="G89" s="101" t="s">
        <v>289</v>
      </c>
      <c r="H89" s="86" t="s">
        <v>144</v>
      </c>
      <c r="I89" s="181">
        <v>0</v>
      </c>
    </row>
    <row r="90" spans="1:9" ht="12.75">
      <c r="A90" s="85" t="s">
        <v>320</v>
      </c>
      <c r="B90" s="114" t="s">
        <v>187</v>
      </c>
      <c r="C90" s="86" t="s">
        <v>240</v>
      </c>
      <c r="D90" s="99" t="s">
        <v>190</v>
      </c>
      <c r="E90" s="100" t="s">
        <v>19</v>
      </c>
      <c r="F90" s="100" t="s">
        <v>187</v>
      </c>
      <c r="G90" s="101" t="s">
        <v>358</v>
      </c>
      <c r="H90" s="86"/>
      <c r="I90" s="181">
        <f>I91</f>
        <v>110</v>
      </c>
    </row>
    <row r="91" spans="1:9" ht="22.5" customHeight="1">
      <c r="A91" s="85" t="s">
        <v>145</v>
      </c>
      <c r="B91" s="114" t="s">
        <v>187</v>
      </c>
      <c r="C91" s="86" t="s">
        <v>240</v>
      </c>
      <c r="D91" s="99" t="s">
        <v>190</v>
      </c>
      <c r="E91" s="100" t="s">
        <v>19</v>
      </c>
      <c r="F91" s="100" t="s">
        <v>187</v>
      </c>
      <c r="G91" s="101" t="s">
        <v>358</v>
      </c>
      <c r="H91" s="86" t="s">
        <v>144</v>
      </c>
      <c r="I91" s="181">
        <v>110</v>
      </c>
    </row>
    <row r="92" spans="1:9" ht="25.5">
      <c r="A92" s="85" t="s">
        <v>321</v>
      </c>
      <c r="B92" s="114" t="s">
        <v>187</v>
      </c>
      <c r="C92" s="86" t="s">
        <v>240</v>
      </c>
      <c r="D92" s="99" t="s">
        <v>190</v>
      </c>
      <c r="E92" s="100" t="s">
        <v>19</v>
      </c>
      <c r="F92" s="100" t="s">
        <v>190</v>
      </c>
      <c r="G92" s="101"/>
      <c r="H92" s="86"/>
      <c r="I92" s="181">
        <f>I93+I95</f>
        <v>298.4</v>
      </c>
    </row>
    <row r="93" spans="1:9" ht="27.75" customHeight="1">
      <c r="A93" s="195" t="s">
        <v>145</v>
      </c>
      <c r="B93" s="196" t="s">
        <v>187</v>
      </c>
      <c r="C93" s="197" t="s">
        <v>240</v>
      </c>
      <c r="D93" s="211" t="s">
        <v>190</v>
      </c>
      <c r="E93" s="200" t="s">
        <v>19</v>
      </c>
      <c r="F93" s="200" t="s">
        <v>190</v>
      </c>
      <c r="G93" s="212" t="s">
        <v>359</v>
      </c>
      <c r="H93" s="197" t="s">
        <v>144</v>
      </c>
      <c r="I93" s="450">
        <v>298.4</v>
      </c>
    </row>
    <row r="94" spans="1:9" ht="36" customHeight="1" hidden="1">
      <c r="A94" s="594"/>
      <c r="B94" s="636"/>
      <c r="C94" s="637"/>
      <c r="D94" s="513"/>
      <c r="E94" s="514"/>
      <c r="F94" s="514"/>
      <c r="G94" s="616"/>
      <c r="H94" s="638"/>
      <c r="I94" s="639"/>
    </row>
    <row r="95" spans="1:9" ht="28.5" customHeight="1" hidden="1">
      <c r="A95" s="594"/>
      <c r="B95" s="636"/>
      <c r="C95" s="637"/>
      <c r="D95" s="513"/>
      <c r="E95" s="514"/>
      <c r="F95" s="514"/>
      <c r="G95" s="616"/>
      <c r="H95" s="638"/>
      <c r="I95" s="639"/>
    </row>
    <row r="96" spans="1:9" ht="26.25" customHeight="1">
      <c r="A96" s="87" t="s">
        <v>116</v>
      </c>
      <c r="B96" s="114" t="s">
        <v>187</v>
      </c>
      <c r="C96" s="86" t="s">
        <v>240</v>
      </c>
      <c r="D96" s="99" t="s">
        <v>18</v>
      </c>
      <c r="E96" s="100"/>
      <c r="F96" s="100"/>
      <c r="G96" s="101"/>
      <c r="H96" s="100"/>
      <c r="I96" s="116">
        <f>I97+I101</f>
        <v>110</v>
      </c>
    </row>
    <row r="97" spans="1:9" ht="24.75" customHeight="1">
      <c r="A97" s="82" t="s">
        <v>322</v>
      </c>
      <c r="B97" s="114" t="s">
        <v>187</v>
      </c>
      <c r="C97" s="86" t="s">
        <v>240</v>
      </c>
      <c r="D97" s="99" t="s">
        <v>18</v>
      </c>
      <c r="E97" s="100" t="s">
        <v>10</v>
      </c>
      <c r="F97" s="100"/>
      <c r="G97" s="101"/>
      <c r="H97" s="86"/>
      <c r="I97" s="116">
        <f>I98</f>
        <v>100</v>
      </c>
    </row>
    <row r="98" spans="1:9" ht="12.75">
      <c r="A98" s="85" t="s">
        <v>117</v>
      </c>
      <c r="B98" s="114" t="s">
        <v>187</v>
      </c>
      <c r="C98" s="86" t="s">
        <v>240</v>
      </c>
      <c r="D98" s="99" t="s">
        <v>18</v>
      </c>
      <c r="E98" s="100" t="s">
        <v>10</v>
      </c>
      <c r="F98" s="100" t="s">
        <v>285</v>
      </c>
      <c r="G98" s="101" t="s">
        <v>360</v>
      </c>
      <c r="H98" s="86"/>
      <c r="I98" s="116">
        <f>I99+I100</f>
        <v>100</v>
      </c>
    </row>
    <row r="99" spans="1:9" ht="32.25" customHeight="1">
      <c r="A99" s="85" t="s">
        <v>145</v>
      </c>
      <c r="B99" s="114" t="s">
        <v>187</v>
      </c>
      <c r="C99" s="86" t="s">
        <v>240</v>
      </c>
      <c r="D99" s="99" t="s">
        <v>18</v>
      </c>
      <c r="E99" s="100" t="s">
        <v>10</v>
      </c>
      <c r="F99" s="100" t="s">
        <v>285</v>
      </c>
      <c r="G99" s="101" t="s">
        <v>360</v>
      </c>
      <c r="H99" s="86" t="s">
        <v>144</v>
      </c>
      <c r="I99" s="116">
        <v>100</v>
      </c>
    </row>
    <row r="100" spans="1:9" ht="37.5" customHeight="1" hidden="1">
      <c r="A100" s="195" t="s">
        <v>603</v>
      </c>
      <c r="B100" s="196" t="s">
        <v>187</v>
      </c>
      <c r="C100" s="197" t="s">
        <v>240</v>
      </c>
      <c r="D100" s="211" t="s">
        <v>18</v>
      </c>
      <c r="E100" s="200" t="s">
        <v>10</v>
      </c>
      <c r="F100" s="200" t="s">
        <v>285</v>
      </c>
      <c r="G100" s="212" t="s">
        <v>589</v>
      </c>
      <c r="H100" s="598" t="s">
        <v>144</v>
      </c>
      <c r="I100" s="257"/>
    </row>
    <row r="101" spans="1:9" ht="38.25">
      <c r="A101" s="87" t="s">
        <v>277</v>
      </c>
      <c r="B101" s="114" t="s">
        <v>187</v>
      </c>
      <c r="C101" s="86" t="s">
        <v>240</v>
      </c>
      <c r="D101" s="99" t="s">
        <v>18</v>
      </c>
      <c r="E101" s="100" t="s">
        <v>44</v>
      </c>
      <c r="F101" s="100"/>
      <c r="G101" s="101"/>
      <c r="H101" s="100"/>
      <c r="I101" s="116">
        <f>I102</f>
        <v>10</v>
      </c>
    </row>
    <row r="102" spans="1:9" ht="38.25">
      <c r="A102" s="94" t="s">
        <v>323</v>
      </c>
      <c r="B102" s="114" t="s">
        <v>187</v>
      </c>
      <c r="C102" s="86" t="s">
        <v>240</v>
      </c>
      <c r="D102" s="99" t="s">
        <v>18</v>
      </c>
      <c r="E102" s="100" t="s">
        <v>44</v>
      </c>
      <c r="F102" s="100" t="s">
        <v>285</v>
      </c>
      <c r="G102" s="101" t="s">
        <v>361</v>
      </c>
      <c r="H102" s="100"/>
      <c r="I102" s="116">
        <f>I103+I104</f>
        <v>10</v>
      </c>
    </row>
    <row r="103" spans="1:9" ht="36" customHeight="1">
      <c r="A103" s="85" t="s">
        <v>140</v>
      </c>
      <c r="B103" s="114" t="s">
        <v>187</v>
      </c>
      <c r="C103" s="86" t="s">
        <v>240</v>
      </c>
      <c r="D103" s="99" t="s">
        <v>18</v>
      </c>
      <c r="E103" s="100" t="s">
        <v>44</v>
      </c>
      <c r="F103" s="100" t="s">
        <v>285</v>
      </c>
      <c r="G103" s="101" t="s">
        <v>361</v>
      </c>
      <c r="H103" s="100" t="s">
        <v>148</v>
      </c>
      <c r="I103" s="116">
        <v>10</v>
      </c>
    </row>
    <row r="104" spans="1:9" ht="27.75" customHeight="1">
      <c r="A104" s="85" t="s">
        <v>145</v>
      </c>
      <c r="B104" s="114" t="s">
        <v>187</v>
      </c>
      <c r="C104" s="86" t="s">
        <v>240</v>
      </c>
      <c r="D104" s="99" t="s">
        <v>18</v>
      </c>
      <c r="E104" s="100" t="s">
        <v>44</v>
      </c>
      <c r="F104" s="100" t="s">
        <v>285</v>
      </c>
      <c r="G104" s="101" t="s">
        <v>397</v>
      </c>
      <c r="H104" s="100" t="s">
        <v>144</v>
      </c>
      <c r="I104" s="116">
        <v>0</v>
      </c>
    </row>
    <row r="105" spans="1:9" s="182" customFormat="1" ht="14.25" customHeight="1">
      <c r="A105" s="87" t="s">
        <v>52</v>
      </c>
      <c r="B105" s="114" t="s">
        <v>187</v>
      </c>
      <c r="C105" s="86" t="s">
        <v>240</v>
      </c>
      <c r="D105" s="99" t="s">
        <v>276</v>
      </c>
      <c r="E105" s="100"/>
      <c r="F105" s="100"/>
      <c r="G105" s="101"/>
      <c r="H105" s="100"/>
      <c r="I105" s="116">
        <f>I106</f>
        <v>10</v>
      </c>
    </row>
    <row r="106" spans="1:9" ht="14.25" customHeight="1">
      <c r="A106" s="87" t="s">
        <v>53</v>
      </c>
      <c r="B106" s="114" t="s">
        <v>187</v>
      </c>
      <c r="C106" s="86" t="s">
        <v>240</v>
      </c>
      <c r="D106" s="99" t="s">
        <v>276</v>
      </c>
      <c r="E106" s="100" t="s">
        <v>57</v>
      </c>
      <c r="F106" s="100" t="s">
        <v>285</v>
      </c>
      <c r="G106" s="101" t="s">
        <v>349</v>
      </c>
      <c r="H106" s="100"/>
      <c r="I106" s="116">
        <f>I107</f>
        <v>10</v>
      </c>
    </row>
    <row r="107" spans="1:9" ht="12.75">
      <c r="A107" s="85" t="s">
        <v>141</v>
      </c>
      <c r="B107" s="114" t="s">
        <v>187</v>
      </c>
      <c r="C107" s="86" t="s">
        <v>240</v>
      </c>
      <c r="D107" s="99" t="s">
        <v>276</v>
      </c>
      <c r="E107" s="100" t="s">
        <v>57</v>
      </c>
      <c r="F107" s="100" t="s">
        <v>285</v>
      </c>
      <c r="G107" s="101" t="s">
        <v>362</v>
      </c>
      <c r="H107" s="100"/>
      <c r="I107" s="116">
        <f>I108</f>
        <v>10</v>
      </c>
    </row>
    <row r="108" spans="1:9" ht="14.25" customHeight="1">
      <c r="A108" s="85" t="s">
        <v>142</v>
      </c>
      <c r="B108" s="114" t="s">
        <v>187</v>
      </c>
      <c r="C108" s="86" t="s">
        <v>240</v>
      </c>
      <c r="D108" s="99" t="s">
        <v>276</v>
      </c>
      <c r="E108" s="100" t="s">
        <v>57</v>
      </c>
      <c r="F108" s="100" t="s">
        <v>285</v>
      </c>
      <c r="G108" s="101" t="s">
        <v>362</v>
      </c>
      <c r="H108" s="100" t="s">
        <v>230</v>
      </c>
      <c r="I108" s="116">
        <v>10</v>
      </c>
    </row>
    <row r="109" spans="1:9" ht="12.75">
      <c r="A109" s="107" t="s">
        <v>194</v>
      </c>
      <c r="B109" s="107" t="s">
        <v>190</v>
      </c>
      <c r="C109" s="107" t="s">
        <v>184</v>
      </c>
      <c r="D109" s="130"/>
      <c r="E109" s="131"/>
      <c r="F109" s="100"/>
      <c r="G109" s="132" t="s">
        <v>185</v>
      </c>
      <c r="H109" s="108" t="s">
        <v>183</v>
      </c>
      <c r="I109" s="176">
        <f>I110</f>
        <v>218.3625</v>
      </c>
    </row>
    <row r="110" spans="1:9" ht="12.75">
      <c r="A110" s="87" t="s">
        <v>178</v>
      </c>
      <c r="B110" s="107" t="s">
        <v>190</v>
      </c>
      <c r="C110" s="109" t="s">
        <v>188</v>
      </c>
      <c r="D110" s="133"/>
      <c r="E110" s="134"/>
      <c r="F110" s="112"/>
      <c r="G110" s="135" t="s">
        <v>185</v>
      </c>
      <c r="H110" s="108" t="s">
        <v>183</v>
      </c>
      <c r="I110" s="176">
        <f>I111</f>
        <v>218.3625</v>
      </c>
    </row>
    <row r="111" spans="1:9" ht="12.75">
      <c r="A111" s="87" t="s">
        <v>52</v>
      </c>
      <c r="B111" s="114" t="s">
        <v>190</v>
      </c>
      <c r="C111" s="86" t="s">
        <v>188</v>
      </c>
      <c r="D111" s="99" t="s">
        <v>276</v>
      </c>
      <c r="E111" s="100" t="s">
        <v>55</v>
      </c>
      <c r="F111" s="100" t="s">
        <v>285</v>
      </c>
      <c r="G111" s="101" t="s">
        <v>349</v>
      </c>
      <c r="H111" s="100"/>
      <c r="I111" s="116">
        <f>I112</f>
        <v>218.3625</v>
      </c>
    </row>
    <row r="112" spans="1:9" ht="14.25" customHeight="1">
      <c r="A112" s="85" t="s">
        <v>53</v>
      </c>
      <c r="B112" s="114" t="s">
        <v>190</v>
      </c>
      <c r="C112" s="86" t="s">
        <v>188</v>
      </c>
      <c r="D112" s="130" t="s">
        <v>276</v>
      </c>
      <c r="E112" s="131" t="s">
        <v>57</v>
      </c>
      <c r="F112" s="100" t="s">
        <v>285</v>
      </c>
      <c r="G112" s="132" t="s">
        <v>349</v>
      </c>
      <c r="H112" s="130"/>
      <c r="I112" s="181">
        <f>I113</f>
        <v>218.3625</v>
      </c>
    </row>
    <row r="113" spans="1:9" ht="25.5">
      <c r="A113" s="85" t="s">
        <v>324</v>
      </c>
      <c r="B113" s="114" t="s">
        <v>190</v>
      </c>
      <c r="C113" s="86" t="s">
        <v>188</v>
      </c>
      <c r="D113" s="130" t="s">
        <v>276</v>
      </c>
      <c r="E113" s="131" t="s">
        <v>57</v>
      </c>
      <c r="F113" s="100" t="s">
        <v>285</v>
      </c>
      <c r="G113" s="132" t="s">
        <v>363</v>
      </c>
      <c r="H113" s="130"/>
      <c r="I113" s="183">
        <f>I114+I115</f>
        <v>218.3625</v>
      </c>
    </row>
    <row r="114" spans="1:9" ht="38.25">
      <c r="A114" s="85" t="s">
        <v>13</v>
      </c>
      <c r="B114" s="114" t="s">
        <v>190</v>
      </c>
      <c r="C114" s="86" t="s">
        <v>188</v>
      </c>
      <c r="D114" s="130" t="s">
        <v>276</v>
      </c>
      <c r="E114" s="131" t="s">
        <v>57</v>
      </c>
      <c r="F114" s="100" t="s">
        <v>285</v>
      </c>
      <c r="G114" s="132" t="s">
        <v>363</v>
      </c>
      <c r="H114" s="130" t="s">
        <v>143</v>
      </c>
      <c r="I114" s="183">
        <v>186.3</v>
      </c>
    </row>
    <row r="115" spans="1:9" ht="26.25" customHeight="1">
      <c r="A115" s="195" t="s">
        <v>145</v>
      </c>
      <c r="B115" s="196" t="s">
        <v>190</v>
      </c>
      <c r="C115" s="197" t="s">
        <v>188</v>
      </c>
      <c r="D115" s="198" t="s">
        <v>276</v>
      </c>
      <c r="E115" s="199" t="s">
        <v>57</v>
      </c>
      <c r="F115" s="200" t="s">
        <v>285</v>
      </c>
      <c r="G115" s="201" t="s">
        <v>363</v>
      </c>
      <c r="H115" s="198" t="s">
        <v>144</v>
      </c>
      <c r="I115" s="180">
        <v>32.0625</v>
      </c>
    </row>
    <row r="116" spans="1:9" ht="25.5">
      <c r="A116" s="136" t="s">
        <v>167</v>
      </c>
      <c r="B116" s="109" t="s">
        <v>188</v>
      </c>
      <c r="C116" s="107" t="s">
        <v>184</v>
      </c>
      <c r="D116" s="130"/>
      <c r="E116" s="131"/>
      <c r="F116" s="100"/>
      <c r="G116" s="132" t="s">
        <v>185</v>
      </c>
      <c r="H116" s="95"/>
      <c r="I116" s="102">
        <f>I117+I130</f>
        <v>30</v>
      </c>
    </row>
    <row r="117" spans="1:9" ht="25.5" hidden="1">
      <c r="A117" s="87" t="s">
        <v>229</v>
      </c>
      <c r="B117" s="107" t="s">
        <v>188</v>
      </c>
      <c r="C117" s="109" t="s">
        <v>217</v>
      </c>
      <c r="D117" s="130"/>
      <c r="E117" s="131"/>
      <c r="F117" s="100"/>
      <c r="G117" s="132"/>
      <c r="H117" s="108"/>
      <c r="I117" s="181">
        <f>I118+I122+I126</f>
        <v>0</v>
      </c>
    </row>
    <row r="118" spans="1:9" ht="51" hidden="1">
      <c r="A118" s="87" t="s">
        <v>127</v>
      </c>
      <c r="B118" s="109" t="s">
        <v>188</v>
      </c>
      <c r="C118" s="110" t="s">
        <v>217</v>
      </c>
      <c r="D118" s="111" t="s">
        <v>198</v>
      </c>
      <c r="E118" s="112" t="s">
        <v>55</v>
      </c>
      <c r="F118" s="100"/>
      <c r="G118" s="113" t="s">
        <v>56</v>
      </c>
      <c r="H118" s="112"/>
      <c r="I118" s="115">
        <f>I119</f>
        <v>0</v>
      </c>
    </row>
    <row r="119" spans="1:9" ht="76.5" hidden="1">
      <c r="A119" s="94" t="s">
        <v>128</v>
      </c>
      <c r="B119" s="114" t="s">
        <v>188</v>
      </c>
      <c r="C119" s="86" t="s">
        <v>217</v>
      </c>
      <c r="D119" s="99" t="s">
        <v>198</v>
      </c>
      <c r="E119" s="100" t="s">
        <v>10</v>
      </c>
      <c r="F119" s="100"/>
      <c r="G119" s="101" t="s">
        <v>56</v>
      </c>
      <c r="H119" s="100"/>
      <c r="I119" s="181">
        <f>I120</f>
        <v>0</v>
      </c>
    </row>
    <row r="120" spans="1:9" ht="89.25" hidden="1">
      <c r="A120" s="94" t="s">
        <v>130</v>
      </c>
      <c r="B120" s="114" t="s">
        <v>188</v>
      </c>
      <c r="C120" s="86" t="s">
        <v>217</v>
      </c>
      <c r="D120" s="99" t="s">
        <v>198</v>
      </c>
      <c r="E120" s="100" t="s">
        <v>10</v>
      </c>
      <c r="F120" s="100"/>
      <c r="G120" s="101" t="s">
        <v>129</v>
      </c>
      <c r="H120" s="100"/>
      <c r="I120" s="181">
        <f>I121</f>
        <v>0</v>
      </c>
    </row>
    <row r="121" spans="1:9" ht="12.75" hidden="1">
      <c r="A121" s="85" t="s">
        <v>25</v>
      </c>
      <c r="B121" s="114" t="s">
        <v>188</v>
      </c>
      <c r="C121" s="86" t="s">
        <v>217</v>
      </c>
      <c r="D121" s="99" t="s">
        <v>198</v>
      </c>
      <c r="E121" s="100" t="s">
        <v>10</v>
      </c>
      <c r="F121" s="100"/>
      <c r="G121" s="101" t="s">
        <v>129</v>
      </c>
      <c r="H121" s="100" t="s">
        <v>26</v>
      </c>
      <c r="I121" s="181"/>
    </row>
    <row r="122" spans="1:9" ht="51" hidden="1">
      <c r="A122" s="87" t="s">
        <v>131</v>
      </c>
      <c r="B122" s="109" t="s">
        <v>188</v>
      </c>
      <c r="C122" s="110" t="s">
        <v>217</v>
      </c>
      <c r="D122" s="111" t="s">
        <v>279</v>
      </c>
      <c r="E122" s="112" t="s">
        <v>55</v>
      </c>
      <c r="F122" s="100"/>
      <c r="G122" s="113" t="s">
        <v>56</v>
      </c>
      <c r="H122" s="112"/>
      <c r="I122" s="115">
        <f>I123</f>
        <v>0</v>
      </c>
    </row>
    <row r="123" spans="1:9" ht="63.75" hidden="1">
      <c r="A123" s="94" t="s">
        <v>132</v>
      </c>
      <c r="B123" s="114" t="s">
        <v>188</v>
      </c>
      <c r="C123" s="86" t="s">
        <v>217</v>
      </c>
      <c r="D123" s="99" t="s">
        <v>279</v>
      </c>
      <c r="E123" s="100" t="s">
        <v>19</v>
      </c>
      <c r="F123" s="100"/>
      <c r="G123" s="101" t="s">
        <v>56</v>
      </c>
      <c r="H123" s="100"/>
      <c r="I123" s="181">
        <f>I124</f>
        <v>0</v>
      </c>
    </row>
    <row r="124" spans="1:9" ht="76.5" hidden="1">
      <c r="A124" s="94" t="s">
        <v>133</v>
      </c>
      <c r="B124" s="114" t="s">
        <v>188</v>
      </c>
      <c r="C124" s="86" t="s">
        <v>217</v>
      </c>
      <c r="D124" s="99" t="s">
        <v>279</v>
      </c>
      <c r="E124" s="100" t="s">
        <v>19</v>
      </c>
      <c r="F124" s="100"/>
      <c r="G124" s="101" t="s">
        <v>134</v>
      </c>
      <c r="H124" s="100"/>
      <c r="I124" s="181">
        <f>I125</f>
        <v>0</v>
      </c>
    </row>
    <row r="125" spans="1:9" ht="34.5" customHeight="1" hidden="1">
      <c r="A125" s="85" t="s">
        <v>25</v>
      </c>
      <c r="B125" s="114" t="s">
        <v>188</v>
      </c>
      <c r="C125" s="86" t="s">
        <v>217</v>
      </c>
      <c r="D125" s="99" t="s">
        <v>279</v>
      </c>
      <c r="E125" s="100" t="s">
        <v>19</v>
      </c>
      <c r="F125" s="100"/>
      <c r="G125" s="101" t="s">
        <v>134</v>
      </c>
      <c r="H125" s="100" t="s">
        <v>26</v>
      </c>
      <c r="I125" s="181"/>
    </row>
    <row r="126" spans="1:9" ht="12.75" hidden="1">
      <c r="A126" s="87" t="s">
        <v>29</v>
      </c>
      <c r="B126" s="109" t="s">
        <v>188</v>
      </c>
      <c r="C126" s="110" t="s">
        <v>217</v>
      </c>
      <c r="D126" s="111" t="s">
        <v>30</v>
      </c>
      <c r="E126" s="112" t="s">
        <v>55</v>
      </c>
      <c r="F126" s="100"/>
      <c r="G126" s="113" t="s">
        <v>56</v>
      </c>
      <c r="H126" s="112"/>
      <c r="I126" s="115">
        <f>I127</f>
        <v>0</v>
      </c>
    </row>
    <row r="127" spans="1:9" ht="38.25" hidden="1">
      <c r="A127" s="87" t="s">
        <v>31</v>
      </c>
      <c r="B127" s="114" t="s">
        <v>188</v>
      </c>
      <c r="C127" s="86" t="s">
        <v>217</v>
      </c>
      <c r="D127" s="99" t="s">
        <v>30</v>
      </c>
      <c r="E127" s="100" t="s">
        <v>10</v>
      </c>
      <c r="F127" s="100"/>
      <c r="G127" s="101" t="s">
        <v>56</v>
      </c>
      <c r="H127" s="100"/>
      <c r="I127" s="181">
        <f>I128</f>
        <v>0</v>
      </c>
    </row>
    <row r="128" spans="1:9" ht="51" hidden="1">
      <c r="A128" s="94" t="s">
        <v>70</v>
      </c>
      <c r="B128" s="114" t="s">
        <v>188</v>
      </c>
      <c r="C128" s="86" t="s">
        <v>217</v>
      </c>
      <c r="D128" s="99" t="s">
        <v>30</v>
      </c>
      <c r="E128" s="100" t="s">
        <v>10</v>
      </c>
      <c r="F128" s="100"/>
      <c r="G128" s="101" t="s">
        <v>172</v>
      </c>
      <c r="H128" s="108"/>
      <c r="I128" s="181">
        <f>I129</f>
        <v>0</v>
      </c>
    </row>
    <row r="129" spans="1:9" ht="15" customHeight="1" hidden="1">
      <c r="A129" s="85" t="s">
        <v>29</v>
      </c>
      <c r="B129" s="114" t="s">
        <v>188</v>
      </c>
      <c r="C129" s="86" t="s">
        <v>217</v>
      </c>
      <c r="D129" s="99" t="s">
        <v>30</v>
      </c>
      <c r="E129" s="100" t="s">
        <v>10</v>
      </c>
      <c r="F129" s="100"/>
      <c r="G129" s="101" t="s">
        <v>172</v>
      </c>
      <c r="H129" s="100">
        <v>500</v>
      </c>
      <c r="I129" s="181"/>
    </row>
    <row r="130" spans="1:9" ht="12.75">
      <c r="A130" s="137" t="s">
        <v>168</v>
      </c>
      <c r="B130" s="138" t="s">
        <v>188</v>
      </c>
      <c r="C130" s="138" t="s">
        <v>216</v>
      </c>
      <c r="D130" s="99"/>
      <c r="E130" s="100"/>
      <c r="F130" s="100"/>
      <c r="G130" s="101"/>
      <c r="H130" s="107"/>
      <c r="I130" s="102">
        <f>I131</f>
        <v>30</v>
      </c>
    </row>
    <row r="131" spans="1:9" ht="51">
      <c r="A131" s="87" t="s">
        <v>514</v>
      </c>
      <c r="B131" s="109" t="s">
        <v>188</v>
      </c>
      <c r="C131" s="110" t="s">
        <v>216</v>
      </c>
      <c r="D131" s="111" t="s">
        <v>198</v>
      </c>
      <c r="E131" s="112"/>
      <c r="F131" s="100"/>
      <c r="G131" s="113"/>
      <c r="H131" s="112"/>
      <c r="I131" s="115">
        <f>I132</f>
        <v>30</v>
      </c>
    </row>
    <row r="132" spans="1:9" s="182" customFormat="1" ht="25.5">
      <c r="A132" s="87" t="s">
        <v>326</v>
      </c>
      <c r="B132" s="138" t="s">
        <v>188</v>
      </c>
      <c r="C132" s="138" t="s">
        <v>216</v>
      </c>
      <c r="D132" s="111" t="s">
        <v>198</v>
      </c>
      <c r="E132" s="112" t="s">
        <v>19</v>
      </c>
      <c r="F132" s="100"/>
      <c r="G132" s="113"/>
      <c r="H132" s="107"/>
      <c r="I132" s="102">
        <f>I133</f>
        <v>30</v>
      </c>
    </row>
    <row r="133" spans="1:9" ht="12" customHeight="1">
      <c r="A133" s="94" t="s">
        <v>327</v>
      </c>
      <c r="B133" s="139" t="s">
        <v>188</v>
      </c>
      <c r="C133" s="139" t="s">
        <v>216</v>
      </c>
      <c r="D133" s="99" t="s">
        <v>198</v>
      </c>
      <c r="E133" s="100" t="s">
        <v>19</v>
      </c>
      <c r="F133" s="100" t="s">
        <v>187</v>
      </c>
      <c r="G133" s="101" t="s">
        <v>364</v>
      </c>
      <c r="H133" s="84"/>
      <c r="I133" s="184">
        <f>I134</f>
        <v>30</v>
      </c>
    </row>
    <row r="134" spans="1:9" ht="27" customHeight="1">
      <c r="A134" s="85" t="s">
        <v>145</v>
      </c>
      <c r="B134" s="139" t="s">
        <v>188</v>
      </c>
      <c r="C134" s="139" t="s">
        <v>216</v>
      </c>
      <c r="D134" s="99" t="s">
        <v>198</v>
      </c>
      <c r="E134" s="100" t="s">
        <v>19</v>
      </c>
      <c r="F134" s="100" t="s">
        <v>187</v>
      </c>
      <c r="G134" s="101" t="s">
        <v>364</v>
      </c>
      <c r="H134" s="185">
        <v>240</v>
      </c>
      <c r="I134" s="184">
        <v>30</v>
      </c>
    </row>
    <row r="135" spans="1:9" ht="15.75" customHeight="1">
      <c r="A135" s="107" t="s">
        <v>170</v>
      </c>
      <c r="B135" s="109" t="s">
        <v>192</v>
      </c>
      <c r="C135" s="109"/>
      <c r="D135" s="99"/>
      <c r="E135" s="100"/>
      <c r="F135" s="100"/>
      <c r="G135" s="101"/>
      <c r="H135" s="96"/>
      <c r="I135" s="102">
        <f>I146+I151</f>
        <v>103.144</v>
      </c>
    </row>
    <row r="136" spans="1:9" ht="54" customHeight="1" hidden="1">
      <c r="A136" s="140" t="s">
        <v>238</v>
      </c>
      <c r="B136" s="109" t="s">
        <v>192</v>
      </c>
      <c r="C136" s="109" t="s">
        <v>217</v>
      </c>
      <c r="D136" s="99"/>
      <c r="E136" s="100"/>
      <c r="F136" s="100"/>
      <c r="G136" s="101"/>
      <c r="H136" s="96"/>
      <c r="I136" s="102">
        <f>I137+I147</f>
        <v>186.288</v>
      </c>
    </row>
    <row r="137" spans="1:9" ht="21" customHeight="1" hidden="1">
      <c r="A137" s="87" t="s">
        <v>135</v>
      </c>
      <c r="B137" s="109" t="s">
        <v>192</v>
      </c>
      <c r="C137" s="110" t="s">
        <v>217</v>
      </c>
      <c r="D137" s="111" t="s">
        <v>187</v>
      </c>
      <c r="E137" s="112" t="s">
        <v>55</v>
      </c>
      <c r="F137" s="100"/>
      <c r="G137" s="113" t="s">
        <v>56</v>
      </c>
      <c r="H137" s="112"/>
      <c r="I137" s="115">
        <f>I138+I141+I144</f>
        <v>93.144</v>
      </c>
    </row>
    <row r="138" spans="1:9" ht="54" customHeight="1" hidden="1">
      <c r="A138" s="94" t="s">
        <v>136</v>
      </c>
      <c r="B138" s="139" t="s">
        <v>192</v>
      </c>
      <c r="C138" s="139" t="s">
        <v>217</v>
      </c>
      <c r="D138" s="99" t="s">
        <v>187</v>
      </c>
      <c r="E138" s="100" t="s">
        <v>19</v>
      </c>
      <c r="F138" s="100"/>
      <c r="G138" s="101" t="s">
        <v>56</v>
      </c>
      <c r="H138" s="84"/>
      <c r="I138" s="184">
        <f>I139</f>
        <v>0</v>
      </c>
    </row>
    <row r="139" spans="1:9" ht="54" customHeight="1" hidden="1">
      <c r="A139" s="94" t="s">
        <v>152</v>
      </c>
      <c r="B139" s="139" t="s">
        <v>192</v>
      </c>
      <c r="C139" s="139" t="s">
        <v>217</v>
      </c>
      <c r="D139" s="99" t="s">
        <v>187</v>
      </c>
      <c r="E139" s="100" t="s">
        <v>19</v>
      </c>
      <c r="F139" s="100"/>
      <c r="G139" s="101" t="s">
        <v>137</v>
      </c>
      <c r="H139" s="84"/>
      <c r="I139" s="184">
        <f>I140</f>
        <v>0</v>
      </c>
    </row>
    <row r="140" spans="1:9" ht="28.5" customHeight="1" hidden="1">
      <c r="A140" s="85" t="s">
        <v>25</v>
      </c>
      <c r="B140" s="139" t="s">
        <v>192</v>
      </c>
      <c r="C140" s="139" t="s">
        <v>217</v>
      </c>
      <c r="D140" s="99" t="s">
        <v>187</v>
      </c>
      <c r="E140" s="100" t="s">
        <v>19</v>
      </c>
      <c r="F140" s="100"/>
      <c r="G140" s="101" t="s">
        <v>137</v>
      </c>
      <c r="H140" s="84">
        <v>200</v>
      </c>
      <c r="I140" s="184"/>
    </row>
    <row r="141" spans="1:9" ht="43.5" customHeight="1" hidden="1">
      <c r="A141" s="94" t="s">
        <v>153</v>
      </c>
      <c r="B141" s="139" t="s">
        <v>192</v>
      </c>
      <c r="C141" s="139" t="s">
        <v>217</v>
      </c>
      <c r="D141" s="99" t="s">
        <v>187</v>
      </c>
      <c r="E141" s="100" t="s">
        <v>10</v>
      </c>
      <c r="F141" s="100"/>
      <c r="G141" s="101" t="s">
        <v>56</v>
      </c>
      <c r="H141" s="84"/>
      <c r="I141" s="184">
        <f>I142</f>
        <v>0</v>
      </c>
    </row>
    <row r="142" spans="1:9" ht="49.5" customHeight="1" hidden="1">
      <c r="A142" s="94" t="s">
        <v>155</v>
      </c>
      <c r="B142" s="139" t="s">
        <v>192</v>
      </c>
      <c r="C142" s="139" t="s">
        <v>217</v>
      </c>
      <c r="D142" s="99" t="s">
        <v>187</v>
      </c>
      <c r="E142" s="100" t="s">
        <v>10</v>
      </c>
      <c r="F142" s="100"/>
      <c r="G142" s="101" t="s">
        <v>154</v>
      </c>
      <c r="H142" s="84"/>
      <c r="I142" s="184">
        <f>I143</f>
        <v>0</v>
      </c>
    </row>
    <row r="143" spans="1:9" ht="17.25" customHeight="1" hidden="1">
      <c r="A143" s="85" t="s">
        <v>25</v>
      </c>
      <c r="B143" s="139" t="s">
        <v>192</v>
      </c>
      <c r="C143" s="139" t="s">
        <v>217</v>
      </c>
      <c r="D143" s="99" t="s">
        <v>187</v>
      </c>
      <c r="E143" s="100" t="s">
        <v>10</v>
      </c>
      <c r="F143" s="100"/>
      <c r="G143" s="101" t="s">
        <v>154</v>
      </c>
      <c r="H143" s="84">
        <v>200</v>
      </c>
      <c r="I143" s="184"/>
    </row>
    <row r="144" spans="1:9" ht="51" hidden="1">
      <c r="A144" s="85" t="s">
        <v>156</v>
      </c>
      <c r="B144" s="139" t="s">
        <v>192</v>
      </c>
      <c r="C144" s="139" t="s">
        <v>217</v>
      </c>
      <c r="D144" s="99" t="s">
        <v>187</v>
      </c>
      <c r="E144" s="100" t="s">
        <v>44</v>
      </c>
      <c r="F144" s="100"/>
      <c r="G144" s="101" t="s">
        <v>56</v>
      </c>
      <c r="H144" s="185"/>
      <c r="I144" s="184">
        <f aca="true" t="shared" si="0" ref="I144:I149">I145</f>
        <v>93.144</v>
      </c>
    </row>
    <row r="145" spans="1:9" ht="15.75" customHeight="1" hidden="1">
      <c r="A145" s="85" t="s">
        <v>158</v>
      </c>
      <c r="B145" s="139" t="s">
        <v>192</v>
      </c>
      <c r="C145" s="139" t="s">
        <v>217</v>
      </c>
      <c r="D145" s="99" t="s">
        <v>187</v>
      </c>
      <c r="E145" s="100" t="s">
        <v>44</v>
      </c>
      <c r="F145" s="100"/>
      <c r="G145" s="101" t="s">
        <v>157</v>
      </c>
      <c r="H145" s="185"/>
      <c r="I145" s="184">
        <f t="shared" si="0"/>
        <v>93.144</v>
      </c>
    </row>
    <row r="146" spans="1:9" ht="18.75" customHeight="1">
      <c r="A146" s="640" t="s">
        <v>652</v>
      </c>
      <c r="B146" s="138" t="s">
        <v>192</v>
      </c>
      <c r="C146" s="138" t="s">
        <v>216</v>
      </c>
      <c r="D146" s="111"/>
      <c r="E146" s="112"/>
      <c r="F146" s="112"/>
      <c r="G146" s="113"/>
      <c r="H146" s="108"/>
      <c r="I146" s="102">
        <f t="shared" si="0"/>
        <v>93.144</v>
      </c>
    </row>
    <row r="147" spans="1:9" ht="18.75" customHeight="1">
      <c r="A147" s="87" t="s">
        <v>653</v>
      </c>
      <c r="B147" s="114" t="s">
        <v>192</v>
      </c>
      <c r="C147" s="86" t="s">
        <v>216</v>
      </c>
      <c r="D147" s="99" t="s">
        <v>276</v>
      </c>
      <c r="E147" s="100"/>
      <c r="F147" s="100"/>
      <c r="G147" s="101"/>
      <c r="H147" s="100"/>
      <c r="I147" s="116">
        <f t="shared" si="0"/>
        <v>93.144</v>
      </c>
    </row>
    <row r="148" spans="1:9" ht="19.5" customHeight="1">
      <c r="A148" s="647" t="s">
        <v>53</v>
      </c>
      <c r="B148" s="139" t="s">
        <v>192</v>
      </c>
      <c r="C148" s="139" t="s">
        <v>216</v>
      </c>
      <c r="D148" s="99" t="s">
        <v>276</v>
      </c>
      <c r="E148" s="100" t="s">
        <v>57</v>
      </c>
      <c r="F148" s="100"/>
      <c r="G148" s="101"/>
      <c r="H148" s="185"/>
      <c r="I148" s="184">
        <f t="shared" si="0"/>
        <v>93.144</v>
      </c>
    </row>
    <row r="149" spans="1:9" ht="36" customHeight="1">
      <c r="A149" s="195" t="s">
        <v>622</v>
      </c>
      <c r="B149" s="139" t="s">
        <v>192</v>
      </c>
      <c r="C149" s="139" t="s">
        <v>216</v>
      </c>
      <c r="D149" s="99" t="s">
        <v>276</v>
      </c>
      <c r="E149" s="100" t="s">
        <v>57</v>
      </c>
      <c r="F149" s="100" t="s">
        <v>285</v>
      </c>
      <c r="G149" s="101"/>
      <c r="H149" s="185"/>
      <c r="I149" s="184">
        <f t="shared" si="0"/>
        <v>93.144</v>
      </c>
    </row>
    <row r="150" spans="1:9" ht="26.25" customHeight="1">
      <c r="A150" s="85" t="s">
        <v>25</v>
      </c>
      <c r="B150" s="139" t="s">
        <v>192</v>
      </c>
      <c r="C150" s="139" t="s">
        <v>216</v>
      </c>
      <c r="D150" s="99" t="s">
        <v>276</v>
      </c>
      <c r="E150" s="100" t="s">
        <v>57</v>
      </c>
      <c r="F150" s="100" t="s">
        <v>285</v>
      </c>
      <c r="G150" s="101" t="s">
        <v>621</v>
      </c>
      <c r="H150" s="141">
        <v>240</v>
      </c>
      <c r="I150" s="184">
        <v>93.144</v>
      </c>
    </row>
    <row r="151" spans="1:9" ht="12.75">
      <c r="A151" s="97" t="s">
        <v>278</v>
      </c>
      <c r="B151" s="98" t="s">
        <v>192</v>
      </c>
      <c r="C151" s="98" t="s">
        <v>279</v>
      </c>
      <c r="D151" s="99"/>
      <c r="E151" s="100"/>
      <c r="F151" s="100"/>
      <c r="G151" s="101"/>
      <c r="H151" s="185"/>
      <c r="I151" s="102">
        <f>I158+I162</f>
        <v>10</v>
      </c>
    </row>
    <row r="152" spans="1:9" ht="12.75" hidden="1">
      <c r="A152" s="87" t="s">
        <v>29</v>
      </c>
      <c r="B152" s="109" t="s">
        <v>192</v>
      </c>
      <c r="C152" s="110" t="s">
        <v>279</v>
      </c>
      <c r="D152" s="111" t="s">
        <v>30</v>
      </c>
      <c r="E152" s="112" t="s">
        <v>55</v>
      </c>
      <c r="F152" s="100" t="s">
        <v>285</v>
      </c>
      <c r="G152" s="113" t="s">
        <v>56</v>
      </c>
      <c r="H152" s="112"/>
      <c r="I152" s="115">
        <f>I153</f>
        <v>0</v>
      </c>
    </row>
    <row r="153" spans="1:9" ht="38.25" hidden="1">
      <c r="A153" s="87" t="s">
        <v>31</v>
      </c>
      <c r="B153" s="98" t="s">
        <v>192</v>
      </c>
      <c r="C153" s="98" t="s">
        <v>279</v>
      </c>
      <c r="D153" s="111" t="s">
        <v>30</v>
      </c>
      <c r="E153" s="112" t="s">
        <v>10</v>
      </c>
      <c r="F153" s="100" t="s">
        <v>285</v>
      </c>
      <c r="G153" s="113" t="s">
        <v>56</v>
      </c>
      <c r="H153" s="108"/>
      <c r="I153" s="102">
        <f>I154+I156</f>
        <v>0</v>
      </c>
    </row>
    <row r="154" spans="1:9" ht="38.25" hidden="1">
      <c r="A154" s="103" t="s">
        <v>71</v>
      </c>
      <c r="B154" s="142" t="s">
        <v>192</v>
      </c>
      <c r="C154" s="142" t="s">
        <v>279</v>
      </c>
      <c r="D154" s="99" t="s">
        <v>30</v>
      </c>
      <c r="E154" s="100" t="s">
        <v>10</v>
      </c>
      <c r="F154" s="100" t="s">
        <v>285</v>
      </c>
      <c r="G154" s="101" t="s">
        <v>164</v>
      </c>
      <c r="H154" s="185"/>
      <c r="I154" s="184">
        <f>I155</f>
        <v>0</v>
      </c>
    </row>
    <row r="155" spans="1:9" ht="12.75" hidden="1">
      <c r="A155" s="85" t="s">
        <v>29</v>
      </c>
      <c r="B155" s="142" t="s">
        <v>192</v>
      </c>
      <c r="C155" s="142" t="s">
        <v>279</v>
      </c>
      <c r="D155" s="99" t="s">
        <v>30</v>
      </c>
      <c r="E155" s="100" t="s">
        <v>10</v>
      </c>
      <c r="F155" s="100" t="s">
        <v>285</v>
      </c>
      <c r="G155" s="101" t="s">
        <v>164</v>
      </c>
      <c r="H155" s="185">
        <v>500</v>
      </c>
      <c r="I155" s="184"/>
    </row>
    <row r="156" spans="1:9" ht="55.5" customHeight="1" hidden="1">
      <c r="A156" s="103" t="s">
        <v>72</v>
      </c>
      <c r="B156" s="142" t="s">
        <v>192</v>
      </c>
      <c r="C156" s="142" t="s">
        <v>279</v>
      </c>
      <c r="D156" s="99" t="s">
        <v>30</v>
      </c>
      <c r="E156" s="100" t="s">
        <v>10</v>
      </c>
      <c r="F156" s="100" t="s">
        <v>285</v>
      </c>
      <c r="G156" s="101" t="s">
        <v>171</v>
      </c>
      <c r="H156" s="185"/>
      <c r="I156" s="184">
        <f>I157</f>
        <v>0</v>
      </c>
    </row>
    <row r="157" spans="1:9" ht="12.75" hidden="1">
      <c r="A157" s="85" t="s">
        <v>29</v>
      </c>
      <c r="B157" s="142" t="s">
        <v>192</v>
      </c>
      <c r="C157" s="142" t="s">
        <v>279</v>
      </c>
      <c r="D157" s="99" t="s">
        <v>30</v>
      </c>
      <c r="E157" s="100" t="s">
        <v>10</v>
      </c>
      <c r="F157" s="100" t="s">
        <v>285</v>
      </c>
      <c r="G157" s="101" t="s">
        <v>171</v>
      </c>
      <c r="H157" s="185">
        <v>500</v>
      </c>
      <c r="I157" s="184"/>
    </row>
    <row r="158" spans="1:9" ht="24.75" customHeight="1">
      <c r="A158" s="87" t="s">
        <v>515</v>
      </c>
      <c r="B158" s="114" t="s">
        <v>192</v>
      </c>
      <c r="C158" s="86" t="s">
        <v>279</v>
      </c>
      <c r="D158" s="99" t="s">
        <v>192</v>
      </c>
      <c r="E158" s="100"/>
      <c r="F158" s="100"/>
      <c r="G158" s="101"/>
      <c r="H158" s="100"/>
      <c r="I158" s="116">
        <f>I159</f>
        <v>10</v>
      </c>
    </row>
    <row r="159" spans="1:9" ht="25.5">
      <c r="A159" s="97" t="s">
        <v>328</v>
      </c>
      <c r="B159" s="144" t="s">
        <v>192</v>
      </c>
      <c r="C159" s="144" t="s">
        <v>279</v>
      </c>
      <c r="D159" s="665" t="s">
        <v>192</v>
      </c>
      <c r="E159" s="666" t="s">
        <v>19</v>
      </c>
      <c r="F159" s="100" t="s">
        <v>187</v>
      </c>
      <c r="G159" s="101"/>
      <c r="H159" s="185"/>
      <c r="I159" s="184">
        <f>I160</f>
        <v>10</v>
      </c>
    </row>
    <row r="160" spans="1:9" ht="22.5" customHeight="1">
      <c r="A160" s="143" t="s">
        <v>329</v>
      </c>
      <c r="B160" s="144" t="s">
        <v>192</v>
      </c>
      <c r="C160" s="144" t="s">
        <v>279</v>
      </c>
      <c r="D160" s="99" t="s">
        <v>192</v>
      </c>
      <c r="E160" s="100" t="s">
        <v>19</v>
      </c>
      <c r="F160" s="100" t="s">
        <v>187</v>
      </c>
      <c r="G160" s="101" t="s">
        <v>365</v>
      </c>
      <c r="H160" s="185"/>
      <c r="I160" s="184">
        <f>I161</f>
        <v>10</v>
      </c>
    </row>
    <row r="161" spans="1:9" ht="27.75" customHeight="1">
      <c r="A161" s="85" t="s">
        <v>145</v>
      </c>
      <c r="B161" s="144" t="s">
        <v>192</v>
      </c>
      <c r="C161" s="144" t="s">
        <v>279</v>
      </c>
      <c r="D161" s="99" t="s">
        <v>192</v>
      </c>
      <c r="E161" s="100" t="s">
        <v>19</v>
      </c>
      <c r="F161" s="100" t="s">
        <v>187</v>
      </c>
      <c r="G161" s="101" t="s">
        <v>365</v>
      </c>
      <c r="H161" s="185">
        <v>240</v>
      </c>
      <c r="I161" s="184">
        <v>10</v>
      </c>
    </row>
    <row r="162" spans="1:9" ht="28.5" customHeight="1" hidden="1">
      <c r="A162" s="87"/>
      <c r="B162" s="109" t="s">
        <v>192</v>
      </c>
      <c r="C162" s="110" t="s">
        <v>279</v>
      </c>
      <c r="D162" s="111" t="s">
        <v>39</v>
      </c>
      <c r="E162" s="112" t="s">
        <v>55</v>
      </c>
      <c r="F162" s="100" t="s">
        <v>285</v>
      </c>
      <c r="G162" s="113" t="s">
        <v>288</v>
      </c>
      <c r="H162" s="112"/>
      <c r="I162" s="115">
        <f>I163</f>
        <v>0</v>
      </c>
    </row>
    <row r="163" spans="1:9" s="182" customFormat="1" ht="47.25" customHeight="1" hidden="1">
      <c r="A163" s="97"/>
      <c r="B163" s="98" t="s">
        <v>192</v>
      </c>
      <c r="C163" s="98" t="s">
        <v>279</v>
      </c>
      <c r="D163" s="111" t="s">
        <v>39</v>
      </c>
      <c r="E163" s="112" t="s">
        <v>19</v>
      </c>
      <c r="F163" s="100" t="s">
        <v>285</v>
      </c>
      <c r="G163" s="113" t="s">
        <v>288</v>
      </c>
      <c r="H163" s="108"/>
      <c r="I163" s="102">
        <f>I164</f>
        <v>0</v>
      </c>
    </row>
    <row r="164" spans="1:9" ht="61.5" customHeight="1" hidden="1">
      <c r="A164" s="143"/>
      <c r="B164" s="144" t="s">
        <v>192</v>
      </c>
      <c r="C164" s="144" t="s">
        <v>279</v>
      </c>
      <c r="D164" s="99" t="s">
        <v>39</v>
      </c>
      <c r="E164" s="100" t="s">
        <v>19</v>
      </c>
      <c r="F164" s="100" t="s">
        <v>285</v>
      </c>
      <c r="G164" s="101" t="s">
        <v>290</v>
      </c>
      <c r="H164" s="185"/>
      <c r="I164" s="184">
        <f>I165</f>
        <v>0</v>
      </c>
    </row>
    <row r="165" spans="1:9" ht="48" customHeight="1" hidden="1">
      <c r="A165" s="85"/>
      <c r="B165" s="144"/>
      <c r="C165" s="144"/>
      <c r="D165" s="99"/>
      <c r="E165" s="100"/>
      <c r="F165" s="100"/>
      <c r="G165" s="101"/>
      <c r="H165" s="185"/>
      <c r="I165" s="184"/>
    </row>
    <row r="166" spans="1:9" ht="12.75">
      <c r="A166" s="107" t="s">
        <v>195</v>
      </c>
      <c r="B166" s="107" t="s">
        <v>193</v>
      </c>
      <c r="C166" s="107" t="s">
        <v>184</v>
      </c>
      <c r="D166" s="192"/>
      <c r="E166" s="193"/>
      <c r="F166" s="100"/>
      <c r="G166" s="194" t="s">
        <v>185</v>
      </c>
      <c r="H166" s="108" t="s">
        <v>183</v>
      </c>
      <c r="I166" s="186">
        <f>I167+I218+I223+I258</f>
        <v>2367.9</v>
      </c>
    </row>
    <row r="167" spans="1:9" ht="12.75">
      <c r="A167" s="107" t="s">
        <v>196</v>
      </c>
      <c r="B167" s="107" t="s">
        <v>193</v>
      </c>
      <c r="C167" s="107" t="s">
        <v>187</v>
      </c>
      <c r="D167" s="192"/>
      <c r="E167" s="193"/>
      <c r="F167" s="100"/>
      <c r="G167" s="194" t="s">
        <v>185</v>
      </c>
      <c r="H167" s="108" t="s">
        <v>183</v>
      </c>
      <c r="I167" s="176">
        <f>I168+I210</f>
        <v>315.6</v>
      </c>
    </row>
    <row r="168" spans="1:9" ht="12.75">
      <c r="A168" s="87" t="s">
        <v>29</v>
      </c>
      <c r="B168" s="114" t="s">
        <v>193</v>
      </c>
      <c r="C168" s="86" t="s">
        <v>187</v>
      </c>
      <c r="D168" s="99" t="s">
        <v>30</v>
      </c>
      <c r="E168" s="100"/>
      <c r="F168" s="100"/>
      <c r="G168" s="101"/>
      <c r="H168" s="100"/>
      <c r="I168" s="116">
        <f>I169+I176+I179+I184</f>
        <v>315.6</v>
      </c>
    </row>
    <row r="169" spans="1:9" s="182" customFormat="1" ht="12.75">
      <c r="A169" s="97" t="s">
        <v>469</v>
      </c>
      <c r="B169" s="144" t="s">
        <v>193</v>
      </c>
      <c r="C169" s="144" t="s">
        <v>187</v>
      </c>
      <c r="D169" s="99" t="s">
        <v>30</v>
      </c>
      <c r="E169" s="100" t="s">
        <v>165</v>
      </c>
      <c r="F169" s="100" t="s">
        <v>285</v>
      </c>
      <c r="G169" s="101" t="s">
        <v>349</v>
      </c>
      <c r="H169" s="185"/>
      <c r="I169" s="184">
        <f>I170+I172+I174</f>
        <v>315.6</v>
      </c>
    </row>
    <row r="170" spans="1:9" ht="97.5" customHeight="1">
      <c r="A170" s="430" t="s">
        <v>608</v>
      </c>
      <c r="B170" s="144" t="s">
        <v>193</v>
      </c>
      <c r="C170" s="144" t="s">
        <v>187</v>
      </c>
      <c r="D170" s="99" t="s">
        <v>30</v>
      </c>
      <c r="E170" s="100" t="s">
        <v>165</v>
      </c>
      <c r="F170" s="100" t="s">
        <v>285</v>
      </c>
      <c r="G170" s="101"/>
      <c r="H170" s="185"/>
      <c r="I170" s="184">
        <f>I171+I209</f>
        <v>315.6</v>
      </c>
    </row>
    <row r="171" spans="1:9" ht="24" customHeight="1">
      <c r="A171" s="85" t="s">
        <v>145</v>
      </c>
      <c r="B171" s="144" t="s">
        <v>193</v>
      </c>
      <c r="C171" s="144" t="s">
        <v>187</v>
      </c>
      <c r="D171" s="99" t="s">
        <v>30</v>
      </c>
      <c r="E171" s="100" t="s">
        <v>165</v>
      </c>
      <c r="F171" s="100" t="s">
        <v>285</v>
      </c>
      <c r="G171" s="101" t="s">
        <v>330</v>
      </c>
      <c r="H171" s="185">
        <v>240</v>
      </c>
      <c r="I171" s="184">
        <v>315.6</v>
      </c>
    </row>
    <row r="172" spans="1:9" ht="76.5" hidden="1">
      <c r="A172" s="143" t="s">
        <v>78</v>
      </c>
      <c r="B172" s="144" t="s">
        <v>193</v>
      </c>
      <c r="C172" s="144" t="s">
        <v>187</v>
      </c>
      <c r="D172" s="99" t="s">
        <v>188</v>
      </c>
      <c r="E172" s="100" t="s">
        <v>19</v>
      </c>
      <c r="F172" s="100" t="s">
        <v>285</v>
      </c>
      <c r="G172" s="101" t="s">
        <v>77</v>
      </c>
      <c r="H172" s="185"/>
      <c r="I172" s="184">
        <f>I173</f>
        <v>0</v>
      </c>
    </row>
    <row r="173" spans="1:9" ht="38.25" customHeight="1" hidden="1">
      <c r="A173" s="85" t="s">
        <v>25</v>
      </c>
      <c r="B173" s="144" t="s">
        <v>193</v>
      </c>
      <c r="C173" s="144" t="s">
        <v>187</v>
      </c>
      <c r="D173" s="99" t="s">
        <v>188</v>
      </c>
      <c r="E173" s="100" t="s">
        <v>19</v>
      </c>
      <c r="F173" s="100" t="s">
        <v>285</v>
      </c>
      <c r="G173" s="101" t="s">
        <v>77</v>
      </c>
      <c r="H173" s="185">
        <v>200</v>
      </c>
      <c r="I173" s="184"/>
    </row>
    <row r="174" spans="1:9" ht="52.5" customHeight="1" hidden="1">
      <c r="A174" s="143" t="s">
        <v>79</v>
      </c>
      <c r="B174" s="144" t="s">
        <v>193</v>
      </c>
      <c r="C174" s="144" t="s">
        <v>187</v>
      </c>
      <c r="D174" s="99" t="s">
        <v>188</v>
      </c>
      <c r="E174" s="100" t="s">
        <v>19</v>
      </c>
      <c r="F174" s="100" t="s">
        <v>285</v>
      </c>
      <c r="G174" s="101" t="s">
        <v>80</v>
      </c>
      <c r="H174" s="185"/>
      <c r="I174" s="184">
        <f>I175</f>
        <v>0</v>
      </c>
    </row>
    <row r="175" spans="1:9" ht="12.75" hidden="1">
      <c r="A175" s="85" t="s">
        <v>25</v>
      </c>
      <c r="B175" s="144" t="s">
        <v>193</v>
      </c>
      <c r="C175" s="144" t="s">
        <v>187</v>
      </c>
      <c r="D175" s="99" t="s">
        <v>188</v>
      </c>
      <c r="E175" s="100" t="s">
        <v>19</v>
      </c>
      <c r="F175" s="100" t="s">
        <v>285</v>
      </c>
      <c r="G175" s="101" t="s">
        <v>80</v>
      </c>
      <c r="H175" s="185">
        <v>200</v>
      </c>
      <c r="I175" s="184"/>
    </row>
    <row r="176" spans="1:9" ht="33.75" customHeight="1" hidden="1">
      <c r="A176" s="143" t="s">
        <v>81</v>
      </c>
      <c r="B176" s="144" t="s">
        <v>193</v>
      </c>
      <c r="C176" s="144" t="s">
        <v>187</v>
      </c>
      <c r="D176" s="99" t="s">
        <v>188</v>
      </c>
      <c r="E176" s="100" t="s">
        <v>10</v>
      </c>
      <c r="F176" s="100" t="s">
        <v>285</v>
      </c>
      <c r="G176" s="101" t="s">
        <v>56</v>
      </c>
      <c r="H176" s="185"/>
      <c r="I176" s="184">
        <f>I177</f>
        <v>0</v>
      </c>
    </row>
    <row r="177" spans="1:9" ht="63.75" hidden="1">
      <c r="A177" s="143" t="s">
        <v>83</v>
      </c>
      <c r="B177" s="144" t="s">
        <v>193</v>
      </c>
      <c r="C177" s="144" t="s">
        <v>187</v>
      </c>
      <c r="D177" s="99" t="s">
        <v>188</v>
      </c>
      <c r="E177" s="100" t="s">
        <v>10</v>
      </c>
      <c r="F177" s="100" t="s">
        <v>285</v>
      </c>
      <c r="G177" s="101" t="s">
        <v>77</v>
      </c>
      <c r="H177" s="185"/>
      <c r="I177" s="184">
        <f>I178</f>
        <v>0</v>
      </c>
    </row>
    <row r="178" spans="1:9" ht="12.75" hidden="1">
      <c r="A178" s="85" t="s">
        <v>25</v>
      </c>
      <c r="B178" s="144" t="s">
        <v>193</v>
      </c>
      <c r="C178" s="144" t="s">
        <v>187</v>
      </c>
      <c r="D178" s="99" t="s">
        <v>188</v>
      </c>
      <c r="E178" s="100" t="s">
        <v>10</v>
      </c>
      <c r="F178" s="100" t="s">
        <v>285</v>
      </c>
      <c r="G178" s="101" t="s">
        <v>77</v>
      </c>
      <c r="H178" s="185">
        <v>200</v>
      </c>
      <c r="I178" s="184"/>
    </row>
    <row r="179" spans="1:9" ht="62.25" customHeight="1" hidden="1">
      <c r="A179" s="143" t="s">
        <v>84</v>
      </c>
      <c r="B179" s="144" t="s">
        <v>193</v>
      </c>
      <c r="C179" s="144" t="s">
        <v>187</v>
      </c>
      <c r="D179" s="99" t="s">
        <v>188</v>
      </c>
      <c r="E179" s="100" t="s">
        <v>44</v>
      </c>
      <c r="F179" s="100" t="s">
        <v>285</v>
      </c>
      <c r="G179" s="101" t="s">
        <v>56</v>
      </c>
      <c r="H179" s="185"/>
      <c r="I179" s="184">
        <f>I180+I182</f>
        <v>0</v>
      </c>
    </row>
    <row r="180" spans="1:9" ht="63.75" hidden="1">
      <c r="A180" s="143" t="s">
        <v>85</v>
      </c>
      <c r="B180" s="144" t="s">
        <v>193</v>
      </c>
      <c r="C180" s="144" t="s">
        <v>187</v>
      </c>
      <c r="D180" s="99" t="s">
        <v>188</v>
      </c>
      <c r="E180" s="100" t="s">
        <v>44</v>
      </c>
      <c r="F180" s="100" t="s">
        <v>285</v>
      </c>
      <c r="G180" s="101" t="s">
        <v>77</v>
      </c>
      <c r="H180" s="185"/>
      <c r="I180" s="184">
        <f>I181</f>
        <v>0</v>
      </c>
    </row>
    <row r="181" spans="1:9" ht="27" customHeight="1" hidden="1">
      <c r="A181" s="85" t="s">
        <v>25</v>
      </c>
      <c r="B181" s="144" t="s">
        <v>193</v>
      </c>
      <c r="C181" s="144" t="s">
        <v>187</v>
      </c>
      <c r="D181" s="99" t="s">
        <v>188</v>
      </c>
      <c r="E181" s="100" t="s">
        <v>44</v>
      </c>
      <c r="F181" s="100" t="s">
        <v>285</v>
      </c>
      <c r="G181" s="101" t="s">
        <v>77</v>
      </c>
      <c r="H181" s="185">
        <v>200</v>
      </c>
      <c r="I181" s="184"/>
    </row>
    <row r="182" spans="1:9" ht="63.75" hidden="1">
      <c r="A182" s="143" t="s">
        <v>86</v>
      </c>
      <c r="B182" s="144" t="s">
        <v>193</v>
      </c>
      <c r="C182" s="144" t="s">
        <v>187</v>
      </c>
      <c r="D182" s="99" t="s">
        <v>188</v>
      </c>
      <c r="E182" s="100" t="s">
        <v>44</v>
      </c>
      <c r="F182" s="100" t="s">
        <v>285</v>
      </c>
      <c r="G182" s="101" t="s">
        <v>82</v>
      </c>
      <c r="H182" s="185"/>
      <c r="I182" s="184">
        <f>I183</f>
        <v>0</v>
      </c>
    </row>
    <row r="183" spans="1:9" ht="19.5" customHeight="1" hidden="1">
      <c r="A183" s="85" t="s">
        <v>25</v>
      </c>
      <c r="B183" s="144" t="s">
        <v>193</v>
      </c>
      <c r="C183" s="144" t="s">
        <v>187</v>
      </c>
      <c r="D183" s="99" t="s">
        <v>188</v>
      </c>
      <c r="E183" s="100" t="s">
        <v>44</v>
      </c>
      <c r="F183" s="100" t="s">
        <v>285</v>
      </c>
      <c r="G183" s="101" t="s">
        <v>82</v>
      </c>
      <c r="H183" s="185">
        <v>200</v>
      </c>
      <c r="I183" s="184"/>
    </row>
    <row r="184" spans="1:9" s="182" customFormat="1" ht="24.75" customHeight="1" hidden="1">
      <c r="A184" s="85" t="s">
        <v>87</v>
      </c>
      <c r="B184" s="144" t="s">
        <v>193</v>
      </c>
      <c r="C184" s="144" t="s">
        <v>187</v>
      </c>
      <c r="D184" s="99" t="s">
        <v>188</v>
      </c>
      <c r="E184" s="100" t="s">
        <v>166</v>
      </c>
      <c r="F184" s="100" t="s">
        <v>285</v>
      </c>
      <c r="G184" s="101" t="s">
        <v>56</v>
      </c>
      <c r="H184" s="185"/>
      <c r="I184" s="184">
        <f>I185</f>
        <v>0</v>
      </c>
    </row>
    <row r="185" spans="1:9" ht="63.75" hidden="1">
      <c r="A185" s="85" t="s">
        <v>89</v>
      </c>
      <c r="B185" s="144" t="s">
        <v>193</v>
      </c>
      <c r="C185" s="144" t="s">
        <v>187</v>
      </c>
      <c r="D185" s="99" t="s">
        <v>188</v>
      </c>
      <c r="E185" s="100" t="s">
        <v>166</v>
      </c>
      <c r="F185" s="100" t="s">
        <v>285</v>
      </c>
      <c r="G185" s="101" t="s">
        <v>88</v>
      </c>
      <c r="H185" s="185"/>
      <c r="I185" s="184">
        <f>I186</f>
        <v>0</v>
      </c>
    </row>
    <row r="186" spans="1:9" ht="21" customHeight="1" hidden="1">
      <c r="A186" s="85" t="s">
        <v>25</v>
      </c>
      <c r="B186" s="144" t="s">
        <v>193</v>
      </c>
      <c r="C186" s="144" t="s">
        <v>187</v>
      </c>
      <c r="D186" s="99" t="s">
        <v>188</v>
      </c>
      <c r="E186" s="100" t="s">
        <v>166</v>
      </c>
      <c r="F186" s="100" t="s">
        <v>285</v>
      </c>
      <c r="G186" s="101" t="s">
        <v>88</v>
      </c>
      <c r="H186" s="185">
        <v>200</v>
      </c>
      <c r="I186" s="184"/>
    </row>
    <row r="187" spans="1:9" ht="14.25" customHeight="1" hidden="1">
      <c r="A187" s="140" t="s">
        <v>179</v>
      </c>
      <c r="B187" s="98" t="s">
        <v>193</v>
      </c>
      <c r="C187" s="98" t="s">
        <v>190</v>
      </c>
      <c r="D187" s="111"/>
      <c r="E187" s="112"/>
      <c r="F187" s="100" t="s">
        <v>285</v>
      </c>
      <c r="G187" s="113"/>
      <c r="H187" s="108"/>
      <c r="I187" s="176">
        <f>I188+I194</f>
        <v>0</v>
      </c>
    </row>
    <row r="188" spans="1:9" ht="12.75" hidden="1">
      <c r="A188" s="87" t="s">
        <v>29</v>
      </c>
      <c r="B188" s="109" t="s">
        <v>193</v>
      </c>
      <c r="C188" s="110" t="s">
        <v>190</v>
      </c>
      <c r="D188" s="111" t="s">
        <v>30</v>
      </c>
      <c r="E188" s="112"/>
      <c r="F188" s="100" t="s">
        <v>285</v>
      </c>
      <c r="G188" s="113"/>
      <c r="H188" s="112"/>
      <c r="I188" s="115">
        <f>I189</f>
        <v>0</v>
      </c>
    </row>
    <row r="189" spans="1:9" ht="27.75" customHeight="1" hidden="1">
      <c r="A189" s="85" t="s">
        <v>159</v>
      </c>
      <c r="B189" s="144" t="s">
        <v>193</v>
      </c>
      <c r="C189" s="144" t="s">
        <v>190</v>
      </c>
      <c r="D189" s="99" t="s">
        <v>30</v>
      </c>
      <c r="E189" s="100" t="s">
        <v>165</v>
      </c>
      <c r="F189" s="100" t="s">
        <v>285</v>
      </c>
      <c r="G189" s="101" t="s">
        <v>56</v>
      </c>
      <c r="H189" s="185"/>
      <c r="I189" s="184">
        <f>I190+I192</f>
        <v>0</v>
      </c>
    </row>
    <row r="190" spans="1:9" ht="38.25" hidden="1">
      <c r="A190" s="85" t="s">
        <v>90</v>
      </c>
      <c r="B190" s="144" t="s">
        <v>193</v>
      </c>
      <c r="C190" s="144" t="s">
        <v>190</v>
      </c>
      <c r="D190" s="99" t="s">
        <v>30</v>
      </c>
      <c r="E190" s="100" t="s">
        <v>165</v>
      </c>
      <c r="F190" s="100" t="s">
        <v>285</v>
      </c>
      <c r="G190" s="101" t="s">
        <v>174</v>
      </c>
      <c r="H190" s="185"/>
      <c r="I190" s="184">
        <f>I191</f>
        <v>0</v>
      </c>
    </row>
    <row r="191" spans="1:9" ht="25.5" hidden="1">
      <c r="A191" s="85" t="s">
        <v>163</v>
      </c>
      <c r="B191" s="144" t="s">
        <v>193</v>
      </c>
      <c r="C191" s="144" t="s">
        <v>190</v>
      </c>
      <c r="D191" s="99" t="s">
        <v>30</v>
      </c>
      <c r="E191" s="100" t="s">
        <v>165</v>
      </c>
      <c r="F191" s="100" t="s">
        <v>285</v>
      </c>
      <c r="G191" s="101" t="s">
        <v>174</v>
      </c>
      <c r="H191" s="185">
        <v>400</v>
      </c>
      <c r="I191" s="184"/>
    </row>
    <row r="192" spans="1:9" ht="28.5" customHeight="1" hidden="1">
      <c r="A192" s="85" t="s">
        <v>91</v>
      </c>
      <c r="B192" s="144" t="s">
        <v>193</v>
      </c>
      <c r="C192" s="144" t="s">
        <v>190</v>
      </c>
      <c r="D192" s="99" t="s">
        <v>30</v>
      </c>
      <c r="E192" s="100" t="s">
        <v>165</v>
      </c>
      <c r="F192" s="100" t="s">
        <v>285</v>
      </c>
      <c r="G192" s="101" t="s">
        <v>162</v>
      </c>
      <c r="H192" s="185"/>
      <c r="I192" s="184">
        <f>I193</f>
        <v>0</v>
      </c>
    </row>
    <row r="193" spans="1:9" ht="18" customHeight="1" hidden="1">
      <c r="A193" s="85" t="s">
        <v>25</v>
      </c>
      <c r="B193" s="144" t="s">
        <v>193</v>
      </c>
      <c r="C193" s="144" t="s">
        <v>190</v>
      </c>
      <c r="D193" s="99" t="s">
        <v>30</v>
      </c>
      <c r="E193" s="100" t="s">
        <v>165</v>
      </c>
      <c r="F193" s="100" t="s">
        <v>285</v>
      </c>
      <c r="G193" s="101" t="s">
        <v>162</v>
      </c>
      <c r="H193" s="185">
        <v>200</v>
      </c>
      <c r="I193" s="184"/>
    </row>
    <row r="194" spans="1:9" ht="27.75" customHeight="1" hidden="1">
      <c r="A194" s="87" t="s">
        <v>76</v>
      </c>
      <c r="B194" s="109" t="s">
        <v>193</v>
      </c>
      <c r="C194" s="110" t="s">
        <v>190</v>
      </c>
      <c r="D194" s="111" t="s">
        <v>188</v>
      </c>
      <c r="E194" s="112" t="s">
        <v>55</v>
      </c>
      <c r="F194" s="100" t="s">
        <v>285</v>
      </c>
      <c r="G194" s="113" t="s">
        <v>56</v>
      </c>
      <c r="H194" s="112"/>
      <c r="I194" s="115">
        <f>I195+I206</f>
        <v>0</v>
      </c>
    </row>
    <row r="195" spans="1:9" ht="39.75" customHeight="1" hidden="1">
      <c r="A195" s="85" t="s">
        <v>92</v>
      </c>
      <c r="B195" s="144" t="s">
        <v>193</v>
      </c>
      <c r="C195" s="144" t="s">
        <v>190</v>
      </c>
      <c r="D195" s="99" t="s">
        <v>188</v>
      </c>
      <c r="E195" s="100" t="s">
        <v>165</v>
      </c>
      <c r="F195" s="100" t="s">
        <v>285</v>
      </c>
      <c r="G195" s="101" t="s">
        <v>56</v>
      </c>
      <c r="H195" s="185"/>
      <c r="I195" s="184">
        <f>I196+I198+I200+I202+I204</f>
        <v>0</v>
      </c>
    </row>
    <row r="196" spans="1:9" ht="61.5" customHeight="1" hidden="1">
      <c r="A196" s="85" t="s">
        <v>94</v>
      </c>
      <c r="B196" s="144" t="s">
        <v>193</v>
      </c>
      <c r="C196" s="144" t="s">
        <v>190</v>
      </c>
      <c r="D196" s="99" t="s">
        <v>188</v>
      </c>
      <c r="E196" s="100" t="s">
        <v>165</v>
      </c>
      <c r="F196" s="100" t="s">
        <v>285</v>
      </c>
      <c r="G196" s="101" t="s">
        <v>93</v>
      </c>
      <c r="H196" s="185"/>
      <c r="I196" s="184">
        <f>I197</f>
        <v>0</v>
      </c>
    </row>
    <row r="197" spans="1:9" ht="66.75" customHeight="1" hidden="1">
      <c r="A197" s="85" t="s">
        <v>25</v>
      </c>
      <c r="B197" s="144" t="s">
        <v>193</v>
      </c>
      <c r="C197" s="144" t="s">
        <v>190</v>
      </c>
      <c r="D197" s="99" t="s">
        <v>188</v>
      </c>
      <c r="E197" s="100" t="s">
        <v>165</v>
      </c>
      <c r="F197" s="100" t="s">
        <v>285</v>
      </c>
      <c r="G197" s="101" t="s">
        <v>93</v>
      </c>
      <c r="H197" s="185">
        <v>200</v>
      </c>
      <c r="I197" s="184"/>
    </row>
    <row r="198" spans="1:9" ht="26.25" customHeight="1" hidden="1">
      <c r="A198" s="85" t="s">
        <v>96</v>
      </c>
      <c r="B198" s="144" t="s">
        <v>193</v>
      </c>
      <c r="C198" s="144" t="s">
        <v>190</v>
      </c>
      <c r="D198" s="99" t="s">
        <v>188</v>
      </c>
      <c r="E198" s="100" t="s">
        <v>165</v>
      </c>
      <c r="F198" s="100" t="s">
        <v>285</v>
      </c>
      <c r="G198" s="101" t="s">
        <v>95</v>
      </c>
      <c r="H198" s="185"/>
      <c r="I198" s="184">
        <f>I199</f>
        <v>0</v>
      </c>
    </row>
    <row r="199" spans="1:9" ht="72.75" customHeight="1" hidden="1">
      <c r="A199" s="85" t="s">
        <v>163</v>
      </c>
      <c r="B199" s="144" t="s">
        <v>193</v>
      </c>
      <c r="C199" s="144" t="s">
        <v>190</v>
      </c>
      <c r="D199" s="99" t="s">
        <v>188</v>
      </c>
      <c r="E199" s="100" t="s">
        <v>165</v>
      </c>
      <c r="F199" s="100" t="s">
        <v>285</v>
      </c>
      <c r="G199" s="101" t="s">
        <v>95</v>
      </c>
      <c r="H199" s="185">
        <v>400</v>
      </c>
      <c r="I199" s="184"/>
    </row>
    <row r="200" spans="1:9" ht="16.5" customHeight="1" hidden="1">
      <c r="A200" s="85" t="s">
        <v>98</v>
      </c>
      <c r="B200" s="144" t="s">
        <v>193</v>
      </c>
      <c r="C200" s="144" t="s">
        <v>190</v>
      </c>
      <c r="D200" s="99" t="s">
        <v>188</v>
      </c>
      <c r="E200" s="100" t="s">
        <v>165</v>
      </c>
      <c r="F200" s="100" t="s">
        <v>285</v>
      </c>
      <c r="G200" s="101" t="s">
        <v>97</v>
      </c>
      <c r="H200" s="185"/>
      <c r="I200" s="181">
        <f>I201</f>
        <v>0</v>
      </c>
    </row>
    <row r="201" spans="1:9" ht="72.75" customHeight="1" hidden="1">
      <c r="A201" s="85" t="s">
        <v>163</v>
      </c>
      <c r="B201" s="144" t="s">
        <v>193</v>
      </c>
      <c r="C201" s="144" t="s">
        <v>190</v>
      </c>
      <c r="D201" s="99" t="s">
        <v>188</v>
      </c>
      <c r="E201" s="100" t="s">
        <v>165</v>
      </c>
      <c r="F201" s="100" t="s">
        <v>285</v>
      </c>
      <c r="G201" s="101" t="s">
        <v>97</v>
      </c>
      <c r="H201" s="101">
        <v>400</v>
      </c>
      <c r="I201" s="181"/>
    </row>
    <row r="202" spans="1:9" ht="16.5" customHeight="1" hidden="1">
      <c r="A202" s="85" t="s">
        <v>99</v>
      </c>
      <c r="B202" s="144" t="s">
        <v>193</v>
      </c>
      <c r="C202" s="144" t="s">
        <v>190</v>
      </c>
      <c r="D202" s="99" t="s">
        <v>188</v>
      </c>
      <c r="E202" s="100" t="s">
        <v>165</v>
      </c>
      <c r="F202" s="100" t="s">
        <v>285</v>
      </c>
      <c r="G202" s="101" t="s">
        <v>100</v>
      </c>
      <c r="H202" s="185"/>
      <c r="I202" s="181">
        <f>I203</f>
        <v>0</v>
      </c>
    </row>
    <row r="203" spans="1:9" ht="55.5" customHeight="1" hidden="1">
      <c r="A203" s="85" t="s">
        <v>25</v>
      </c>
      <c r="B203" s="144" t="s">
        <v>193</v>
      </c>
      <c r="C203" s="144" t="s">
        <v>190</v>
      </c>
      <c r="D203" s="99" t="s">
        <v>188</v>
      </c>
      <c r="E203" s="100" t="s">
        <v>165</v>
      </c>
      <c r="F203" s="100" t="s">
        <v>285</v>
      </c>
      <c r="G203" s="101" t="s">
        <v>100</v>
      </c>
      <c r="H203" s="185">
        <v>200</v>
      </c>
      <c r="I203" s="181"/>
    </row>
    <row r="204" spans="1:9" ht="75" customHeight="1" hidden="1">
      <c r="A204" s="85" t="s">
        <v>101</v>
      </c>
      <c r="B204" s="144" t="s">
        <v>193</v>
      </c>
      <c r="C204" s="144" t="s">
        <v>190</v>
      </c>
      <c r="D204" s="99" t="s">
        <v>188</v>
      </c>
      <c r="E204" s="100" t="s">
        <v>165</v>
      </c>
      <c r="F204" s="100" t="s">
        <v>285</v>
      </c>
      <c r="G204" s="101" t="s">
        <v>102</v>
      </c>
      <c r="H204" s="185"/>
      <c r="I204" s="181">
        <f>I205</f>
        <v>0</v>
      </c>
    </row>
    <row r="205" spans="1:9" ht="16.5" customHeight="1" hidden="1">
      <c r="A205" s="85" t="s">
        <v>25</v>
      </c>
      <c r="B205" s="144" t="s">
        <v>193</v>
      </c>
      <c r="C205" s="144" t="s">
        <v>190</v>
      </c>
      <c r="D205" s="99" t="s">
        <v>188</v>
      </c>
      <c r="E205" s="100" t="s">
        <v>165</v>
      </c>
      <c r="F205" s="100" t="s">
        <v>285</v>
      </c>
      <c r="G205" s="101" t="s">
        <v>102</v>
      </c>
      <c r="H205" s="185">
        <v>200</v>
      </c>
      <c r="I205" s="181"/>
    </row>
    <row r="206" spans="1:9" ht="16.5" customHeight="1" hidden="1">
      <c r="A206" s="85" t="s">
        <v>103</v>
      </c>
      <c r="B206" s="144" t="s">
        <v>193</v>
      </c>
      <c r="C206" s="144" t="s">
        <v>190</v>
      </c>
      <c r="D206" s="99" t="s">
        <v>188</v>
      </c>
      <c r="E206" s="100" t="s">
        <v>166</v>
      </c>
      <c r="F206" s="100" t="s">
        <v>285</v>
      </c>
      <c r="G206" s="101" t="s">
        <v>56</v>
      </c>
      <c r="H206" s="185"/>
      <c r="I206" s="181">
        <f>I207</f>
        <v>0</v>
      </c>
    </row>
    <row r="207" spans="1:9" ht="63.75" hidden="1">
      <c r="A207" s="85" t="s">
        <v>105</v>
      </c>
      <c r="B207" s="144" t="s">
        <v>193</v>
      </c>
      <c r="C207" s="144" t="s">
        <v>190</v>
      </c>
      <c r="D207" s="99" t="s">
        <v>188</v>
      </c>
      <c r="E207" s="100" t="s">
        <v>166</v>
      </c>
      <c r="F207" s="100" t="s">
        <v>285</v>
      </c>
      <c r="G207" s="101" t="s">
        <v>104</v>
      </c>
      <c r="H207" s="101"/>
      <c r="I207" s="181">
        <f>I208</f>
        <v>0</v>
      </c>
    </row>
    <row r="208" spans="1:9" ht="54" customHeight="1" hidden="1">
      <c r="A208" s="85" t="s">
        <v>25</v>
      </c>
      <c r="B208" s="144" t="s">
        <v>193</v>
      </c>
      <c r="C208" s="144" t="s">
        <v>190</v>
      </c>
      <c r="D208" s="99" t="s">
        <v>188</v>
      </c>
      <c r="E208" s="100" t="s">
        <v>166</v>
      </c>
      <c r="F208" s="100" t="s">
        <v>285</v>
      </c>
      <c r="G208" s="101" t="s">
        <v>104</v>
      </c>
      <c r="H208" s="185">
        <v>200</v>
      </c>
      <c r="I208" s="184"/>
    </row>
    <row r="209" spans="1:9" ht="0.75" customHeight="1" hidden="1">
      <c r="A209" s="85" t="s">
        <v>145</v>
      </c>
      <c r="B209" s="144" t="s">
        <v>193</v>
      </c>
      <c r="C209" s="144" t="s">
        <v>187</v>
      </c>
      <c r="D209" s="99" t="s">
        <v>30</v>
      </c>
      <c r="E209" s="100" t="s">
        <v>165</v>
      </c>
      <c r="F209" s="100" t="s">
        <v>285</v>
      </c>
      <c r="G209" s="101" t="s">
        <v>587</v>
      </c>
      <c r="H209" s="185">
        <v>240</v>
      </c>
      <c r="I209" s="184">
        <v>0</v>
      </c>
    </row>
    <row r="210" spans="1:9" ht="6" customHeight="1" hidden="1">
      <c r="A210" s="82" t="s">
        <v>509</v>
      </c>
      <c r="B210" s="98" t="s">
        <v>193</v>
      </c>
      <c r="C210" s="98" t="s">
        <v>187</v>
      </c>
      <c r="D210" s="111" t="s">
        <v>188</v>
      </c>
      <c r="E210" s="100"/>
      <c r="F210" s="100"/>
      <c r="G210" s="101"/>
      <c r="H210" s="185"/>
      <c r="I210" s="184">
        <f>I212+I214+I216</f>
        <v>0</v>
      </c>
    </row>
    <row r="211" spans="1:9" ht="17.25" customHeight="1" hidden="1">
      <c r="A211" s="85" t="s">
        <v>510</v>
      </c>
      <c r="B211" s="144" t="s">
        <v>193</v>
      </c>
      <c r="C211" s="144" t="s">
        <v>187</v>
      </c>
      <c r="D211" s="99" t="s">
        <v>188</v>
      </c>
      <c r="E211" s="100" t="s">
        <v>19</v>
      </c>
      <c r="F211" s="100" t="s">
        <v>187</v>
      </c>
      <c r="G211" s="101"/>
      <c r="H211" s="185"/>
      <c r="I211" s="184">
        <f>I212+I214+I216</f>
        <v>0</v>
      </c>
    </row>
    <row r="212" spans="1:9" ht="27.75" customHeight="1" hidden="1">
      <c r="A212" s="85" t="s">
        <v>570</v>
      </c>
      <c r="B212" s="144" t="s">
        <v>193</v>
      </c>
      <c r="C212" s="144" t="s">
        <v>187</v>
      </c>
      <c r="D212" s="99" t="s">
        <v>188</v>
      </c>
      <c r="E212" s="100" t="s">
        <v>19</v>
      </c>
      <c r="F212" s="100" t="s">
        <v>187</v>
      </c>
      <c r="G212" s="101" t="s">
        <v>569</v>
      </c>
      <c r="H212" s="185"/>
      <c r="I212" s="184">
        <v>0</v>
      </c>
    </row>
    <row r="213" spans="1:9" ht="15.75" customHeight="1" hidden="1">
      <c r="A213" s="85" t="s">
        <v>145</v>
      </c>
      <c r="B213" s="144" t="s">
        <v>193</v>
      </c>
      <c r="C213" s="144" t="s">
        <v>187</v>
      </c>
      <c r="D213" s="99" t="s">
        <v>188</v>
      </c>
      <c r="E213" s="100" t="s">
        <v>19</v>
      </c>
      <c r="F213" s="100" t="s">
        <v>187</v>
      </c>
      <c r="G213" s="101" t="s">
        <v>569</v>
      </c>
      <c r="H213" s="185">
        <v>240</v>
      </c>
      <c r="I213" s="184">
        <v>0</v>
      </c>
    </row>
    <row r="214" spans="1:9" ht="27.75" customHeight="1" hidden="1">
      <c r="A214" s="85" t="s">
        <v>571</v>
      </c>
      <c r="B214" s="144" t="s">
        <v>193</v>
      </c>
      <c r="C214" s="144" t="s">
        <v>187</v>
      </c>
      <c r="D214" s="99" t="s">
        <v>188</v>
      </c>
      <c r="E214" s="100" t="s">
        <v>19</v>
      </c>
      <c r="F214" s="100" t="s">
        <v>187</v>
      </c>
      <c r="G214" s="101" t="s">
        <v>512</v>
      </c>
      <c r="H214" s="185"/>
      <c r="I214" s="184">
        <v>0</v>
      </c>
    </row>
    <row r="215" spans="1:9" ht="24.75" customHeight="1" hidden="1">
      <c r="A215" s="85" t="s">
        <v>145</v>
      </c>
      <c r="B215" s="144" t="s">
        <v>193</v>
      </c>
      <c r="C215" s="144" t="s">
        <v>187</v>
      </c>
      <c r="D215" s="99" t="s">
        <v>188</v>
      </c>
      <c r="E215" s="100" t="s">
        <v>19</v>
      </c>
      <c r="F215" s="100" t="s">
        <v>187</v>
      </c>
      <c r="G215" s="101" t="s">
        <v>512</v>
      </c>
      <c r="H215" s="185">
        <v>240</v>
      </c>
      <c r="I215" s="184">
        <v>0</v>
      </c>
    </row>
    <row r="216" spans="1:9" ht="27" customHeight="1" hidden="1">
      <c r="A216" s="85" t="s">
        <v>592</v>
      </c>
      <c r="B216" s="144" t="s">
        <v>193</v>
      </c>
      <c r="C216" s="144" t="s">
        <v>187</v>
      </c>
      <c r="D216" s="99" t="s">
        <v>188</v>
      </c>
      <c r="E216" s="100" t="s">
        <v>19</v>
      </c>
      <c r="F216" s="100" t="s">
        <v>187</v>
      </c>
      <c r="G216" s="101" t="s">
        <v>593</v>
      </c>
      <c r="H216" s="185"/>
      <c r="I216" s="184">
        <v>0</v>
      </c>
    </row>
    <row r="217" spans="1:10" ht="27.75" customHeight="1" hidden="1">
      <c r="A217" s="85" t="s">
        <v>145</v>
      </c>
      <c r="B217" s="144" t="s">
        <v>193</v>
      </c>
      <c r="C217" s="144" t="s">
        <v>187</v>
      </c>
      <c r="D217" s="99" t="s">
        <v>188</v>
      </c>
      <c r="E217" s="100" t="s">
        <v>19</v>
      </c>
      <c r="F217" s="100" t="s">
        <v>187</v>
      </c>
      <c r="G217" s="101" t="s">
        <v>593</v>
      </c>
      <c r="H217" s="185">
        <v>240</v>
      </c>
      <c r="I217" s="184">
        <v>0</v>
      </c>
      <c r="J217" s="164">
        <v>198.3</v>
      </c>
    </row>
    <row r="218" spans="1:10" ht="15.75" customHeight="1" hidden="1">
      <c r="A218" s="202" t="s">
        <v>179</v>
      </c>
      <c r="B218" s="573" t="s">
        <v>193</v>
      </c>
      <c r="C218" s="560" t="s">
        <v>190</v>
      </c>
      <c r="D218" s="560"/>
      <c r="E218" s="561"/>
      <c r="F218" s="562"/>
      <c r="G218" s="563"/>
      <c r="H218" s="574"/>
      <c r="I218" s="575" t="str">
        <f>I219</f>
        <v>0</v>
      </c>
      <c r="J218" s="576"/>
    </row>
    <row r="219" spans="1:10" ht="15.75" customHeight="1" hidden="1">
      <c r="A219" s="290" t="s">
        <v>29</v>
      </c>
      <c r="B219" s="577" t="s">
        <v>193</v>
      </c>
      <c r="C219" s="564" t="s">
        <v>190</v>
      </c>
      <c r="D219" s="564" t="s">
        <v>30</v>
      </c>
      <c r="E219" s="561" t="s">
        <v>165</v>
      </c>
      <c r="F219" s="562"/>
      <c r="G219" s="565"/>
      <c r="H219" s="578"/>
      <c r="I219" s="579" t="str">
        <f>I220</f>
        <v>0</v>
      </c>
      <c r="J219" s="576"/>
    </row>
    <row r="220" spans="1:10" ht="26.25" customHeight="1" hidden="1">
      <c r="A220" s="566" t="s">
        <v>159</v>
      </c>
      <c r="B220" s="577" t="s">
        <v>193</v>
      </c>
      <c r="C220" s="564" t="s">
        <v>190</v>
      </c>
      <c r="D220" s="564" t="s">
        <v>30</v>
      </c>
      <c r="E220" s="567" t="s">
        <v>165</v>
      </c>
      <c r="F220" s="568" t="s">
        <v>285</v>
      </c>
      <c r="G220" s="565"/>
      <c r="H220" s="569"/>
      <c r="I220" s="579" t="s">
        <v>55</v>
      </c>
      <c r="J220" s="576"/>
    </row>
    <row r="221" spans="1:10" ht="62.25" customHeight="1" hidden="1">
      <c r="A221" s="570" t="s">
        <v>588</v>
      </c>
      <c r="B221" s="577" t="s">
        <v>193</v>
      </c>
      <c r="C221" s="564" t="s">
        <v>190</v>
      </c>
      <c r="D221" s="564" t="s">
        <v>30</v>
      </c>
      <c r="E221" s="567" t="s">
        <v>165</v>
      </c>
      <c r="F221" s="568" t="s">
        <v>187</v>
      </c>
      <c r="G221" s="565" t="s">
        <v>587</v>
      </c>
      <c r="H221" s="578"/>
      <c r="I221" s="572" t="str">
        <f>I222</f>
        <v>0</v>
      </c>
      <c r="J221" s="576"/>
    </row>
    <row r="222" spans="1:10" ht="18.75" customHeight="1" hidden="1">
      <c r="A222" s="571" t="s">
        <v>145</v>
      </c>
      <c r="B222" s="577" t="s">
        <v>193</v>
      </c>
      <c r="C222" s="564" t="s">
        <v>190</v>
      </c>
      <c r="D222" s="564" t="s">
        <v>30</v>
      </c>
      <c r="E222" s="567" t="s">
        <v>165</v>
      </c>
      <c r="F222" s="568" t="s">
        <v>187</v>
      </c>
      <c r="G222" s="565" t="s">
        <v>587</v>
      </c>
      <c r="H222" s="578">
        <v>240</v>
      </c>
      <c r="I222" s="572" t="s">
        <v>55</v>
      </c>
      <c r="J222" s="576"/>
    </row>
    <row r="223" spans="1:10" ht="18.75" customHeight="1">
      <c r="A223" s="333" t="s">
        <v>180</v>
      </c>
      <c r="B223" s="333" t="s">
        <v>193</v>
      </c>
      <c r="C223" s="333" t="s">
        <v>188</v>
      </c>
      <c r="D223" s="580"/>
      <c r="E223" s="581"/>
      <c r="F223" s="200"/>
      <c r="G223" s="582" t="s">
        <v>185</v>
      </c>
      <c r="H223" s="334" t="s">
        <v>183</v>
      </c>
      <c r="I223" s="456">
        <f>I228+I250+I252+I254</f>
        <v>2052.3</v>
      </c>
      <c r="J223" s="576"/>
    </row>
    <row r="224" spans="1:9" ht="34.5" customHeight="1" hidden="1">
      <c r="A224" s="87" t="s">
        <v>76</v>
      </c>
      <c r="B224" s="109" t="s">
        <v>193</v>
      </c>
      <c r="C224" s="110" t="s">
        <v>188</v>
      </c>
      <c r="D224" s="111" t="s">
        <v>188</v>
      </c>
      <c r="E224" s="112" t="s">
        <v>55</v>
      </c>
      <c r="F224" s="100" t="s">
        <v>285</v>
      </c>
      <c r="G224" s="113" t="s">
        <v>56</v>
      </c>
      <c r="H224" s="112"/>
      <c r="I224" s="115">
        <f>I225</f>
        <v>0</v>
      </c>
    </row>
    <row r="225" spans="1:9" ht="63.75" hidden="1">
      <c r="A225" s="85" t="s">
        <v>106</v>
      </c>
      <c r="B225" s="144" t="s">
        <v>193</v>
      </c>
      <c r="C225" s="144" t="s">
        <v>188</v>
      </c>
      <c r="D225" s="99" t="s">
        <v>188</v>
      </c>
      <c r="E225" s="100" t="s">
        <v>166</v>
      </c>
      <c r="F225" s="100" t="s">
        <v>285</v>
      </c>
      <c r="G225" s="101" t="s">
        <v>56</v>
      </c>
      <c r="H225" s="101"/>
      <c r="I225" s="181">
        <f>I226</f>
        <v>0</v>
      </c>
    </row>
    <row r="226" spans="1:9" ht="42.75" customHeight="1" hidden="1">
      <c r="A226" s="85" t="s">
        <v>107</v>
      </c>
      <c r="B226" s="144" t="s">
        <v>193</v>
      </c>
      <c r="C226" s="144" t="s">
        <v>188</v>
      </c>
      <c r="D226" s="99" t="s">
        <v>188</v>
      </c>
      <c r="E226" s="100" t="s">
        <v>166</v>
      </c>
      <c r="F226" s="100" t="s">
        <v>285</v>
      </c>
      <c r="G226" s="101" t="s">
        <v>88</v>
      </c>
      <c r="H226" s="101"/>
      <c r="I226" s="181">
        <f>I227</f>
        <v>0</v>
      </c>
    </row>
    <row r="227" spans="1:9" ht="51.75" customHeight="1" hidden="1">
      <c r="A227" s="85" t="s">
        <v>25</v>
      </c>
      <c r="B227" s="144" t="s">
        <v>193</v>
      </c>
      <c r="C227" s="144" t="s">
        <v>188</v>
      </c>
      <c r="D227" s="99" t="s">
        <v>188</v>
      </c>
      <c r="E227" s="100" t="s">
        <v>166</v>
      </c>
      <c r="F227" s="100" t="s">
        <v>285</v>
      </c>
      <c r="G227" s="101" t="s">
        <v>88</v>
      </c>
      <c r="H227" s="101">
        <v>200</v>
      </c>
      <c r="I227" s="181"/>
    </row>
    <row r="228" spans="1:9" ht="50.25" customHeight="1">
      <c r="A228" s="87" t="s">
        <v>108</v>
      </c>
      <c r="B228" s="114" t="s">
        <v>193</v>
      </c>
      <c r="C228" s="86" t="s">
        <v>188</v>
      </c>
      <c r="D228" s="99" t="s">
        <v>197</v>
      </c>
      <c r="E228" s="100"/>
      <c r="F228" s="100"/>
      <c r="G228" s="101"/>
      <c r="H228" s="100"/>
      <c r="I228" s="116">
        <f>I229+I236+I245</f>
        <v>1817</v>
      </c>
    </row>
    <row r="229" spans="1:9" s="182" customFormat="1" ht="25.5">
      <c r="A229" s="82" t="s">
        <v>331</v>
      </c>
      <c r="B229" s="144" t="s">
        <v>193</v>
      </c>
      <c r="C229" s="144" t="s">
        <v>188</v>
      </c>
      <c r="D229" s="99" t="s">
        <v>197</v>
      </c>
      <c r="E229" s="100" t="s">
        <v>19</v>
      </c>
      <c r="F229" s="100"/>
      <c r="G229" s="101"/>
      <c r="H229" s="185"/>
      <c r="I229" s="181">
        <f>I230+I232+I234</f>
        <v>1119</v>
      </c>
    </row>
    <row r="230" spans="1:9" ht="12.75">
      <c r="A230" s="85" t="s">
        <v>332</v>
      </c>
      <c r="B230" s="144" t="s">
        <v>193</v>
      </c>
      <c r="C230" s="144" t="s">
        <v>188</v>
      </c>
      <c r="D230" s="99" t="s">
        <v>197</v>
      </c>
      <c r="E230" s="100" t="s">
        <v>19</v>
      </c>
      <c r="F230" s="100" t="s">
        <v>187</v>
      </c>
      <c r="G230" s="101" t="s">
        <v>366</v>
      </c>
      <c r="H230" s="185"/>
      <c r="I230" s="181">
        <f>I231</f>
        <v>50</v>
      </c>
    </row>
    <row r="231" spans="1:9" ht="12.75" customHeight="1">
      <c r="A231" s="85" t="s">
        <v>145</v>
      </c>
      <c r="B231" s="144" t="s">
        <v>193</v>
      </c>
      <c r="C231" s="144" t="s">
        <v>188</v>
      </c>
      <c r="D231" s="99" t="s">
        <v>197</v>
      </c>
      <c r="E231" s="100" t="s">
        <v>19</v>
      </c>
      <c r="F231" s="100" t="s">
        <v>187</v>
      </c>
      <c r="G231" s="101" t="s">
        <v>366</v>
      </c>
      <c r="H231" s="101" t="s">
        <v>144</v>
      </c>
      <c r="I231" s="181">
        <v>50</v>
      </c>
    </row>
    <row r="232" spans="1:9" ht="12.75">
      <c r="A232" s="85" t="s">
        <v>333</v>
      </c>
      <c r="B232" s="144" t="s">
        <v>193</v>
      </c>
      <c r="C232" s="144" t="s">
        <v>188</v>
      </c>
      <c r="D232" s="99" t="s">
        <v>197</v>
      </c>
      <c r="E232" s="100" t="s">
        <v>19</v>
      </c>
      <c r="F232" s="100" t="s">
        <v>190</v>
      </c>
      <c r="G232" s="101" t="s">
        <v>367</v>
      </c>
      <c r="H232" s="101"/>
      <c r="I232" s="181">
        <f>I233</f>
        <v>1069</v>
      </c>
    </row>
    <row r="233" spans="1:9" ht="31.5" customHeight="1">
      <c r="A233" s="85" t="s">
        <v>145</v>
      </c>
      <c r="B233" s="144" t="s">
        <v>193</v>
      </c>
      <c r="C233" s="144" t="s">
        <v>188</v>
      </c>
      <c r="D233" s="99" t="s">
        <v>197</v>
      </c>
      <c r="E233" s="100" t="s">
        <v>19</v>
      </c>
      <c r="F233" s="100" t="s">
        <v>190</v>
      </c>
      <c r="G233" s="101" t="s">
        <v>367</v>
      </c>
      <c r="H233" s="101" t="s">
        <v>144</v>
      </c>
      <c r="I233" s="181">
        <v>1069</v>
      </c>
    </row>
    <row r="234" spans="1:9" ht="23.25" customHeight="1" hidden="1">
      <c r="A234" s="85"/>
      <c r="B234" s="144"/>
      <c r="C234" s="144"/>
      <c r="D234" s="99"/>
      <c r="E234" s="100"/>
      <c r="F234" s="100"/>
      <c r="G234" s="101"/>
      <c r="H234" s="101"/>
      <c r="I234" s="181"/>
    </row>
    <row r="235" spans="1:10" ht="26.25" customHeight="1" hidden="1">
      <c r="A235" s="85"/>
      <c r="B235" s="144"/>
      <c r="C235" s="144"/>
      <c r="D235" s="99"/>
      <c r="E235" s="100"/>
      <c r="F235" s="100"/>
      <c r="G235" s="101"/>
      <c r="H235" s="101"/>
      <c r="I235" s="181"/>
      <c r="J235" s="164">
        <v>370</v>
      </c>
    </row>
    <row r="236" spans="1:9" s="182" customFormat="1" ht="35.25" customHeight="1">
      <c r="A236" s="82" t="s">
        <v>634</v>
      </c>
      <c r="B236" s="144" t="s">
        <v>193</v>
      </c>
      <c r="C236" s="144" t="s">
        <v>188</v>
      </c>
      <c r="D236" s="99" t="s">
        <v>197</v>
      </c>
      <c r="E236" s="100" t="s">
        <v>10</v>
      </c>
      <c r="F236" s="100"/>
      <c r="G236" s="101"/>
      <c r="H236" s="101"/>
      <c r="I236" s="181">
        <f>I237+I239+I241+I243</f>
        <v>260</v>
      </c>
    </row>
    <row r="237" spans="1:9" ht="12.75">
      <c r="A237" s="85" t="s">
        <v>335</v>
      </c>
      <c r="B237" s="144" t="s">
        <v>193</v>
      </c>
      <c r="C237" s="144" t="s">
        <v>188</v>
      </c>
      <c r="D237" s="99" t="s">
        <v>197</v>
      </c>
      <c r="E237" s="100" t="s">
        <v>10</v>
      </c>
      <c r="F237" s="100" t="s">
        <v>187</v>
      </c>
      <c r="G237" s="101" t="s">
        <v>368</v>
      </c>
      <c r="H237" s="101"/>
      <c r="I237" s="181">
        <f>I238</f>
        <v>10</v>
      </c>
    </row>
    <row r="238" spans="1:9" ht="25.5" customHeight="1">
      <c r="A238" s="85" t="s">
        <v>145</v>
      </c>
      <c r="B238" s="144" t="s">
        <v>193</v>
      </c>
      <c r="C238" s="144" t="s">
        <v>188</v>
      </c>
      <c r="D238" s="99" t="s">
        <v>197</v>
      </c>
      <c r="E238" s="100" t="s">
        <v>10</v>
      </c>
      <c r="F238" s="100" t="s">
        <v>187</v>
      </c>
      <c r="G238" s="101" t="s">
        <v>368</v>
      </c>
      <c r="H238" s="101" t="s">
        <v>144</v>
      </c>
      <c r="I238" s="181">
        <v>10</v>
      </c>
    </row>
    <row r="239" spans="1:9" ht="44.25" customHeight="1" hidden="1">
      <c r="A239" s="85" t="s">
        <v>109</v>
      </c>
      <c r="B239" s="144" t="s">
        <v>193</v>
      </c>
      <c r="C239" s="144" t="s">
        <v>188</v>
      </c>
      <c r="D239" s="99" t="s">
        <v>197</v>
      </c>
      <c r="E239" s="100" t="s">
        <v>10</v>
      </c>
      <c r="F239" s="100" t="s">
        <v>285</v>
      </c>
      <c r="G239" s="101" t="s">
        <v>110</v>
      </c>
      <c r="H239" s="101"/>
      <c r="I239" s="181">
        <f>I240</f>
        <v>0</v>
      </c>
    </row>
    <row r="240" spans="1:9" ht="55.5" customHeight="1" hidden="1">
      <c r="A240" s="85" t="s">
        <v>25</v>
      </c>
      <c r="B240" s="144" t="s">
        <v>193</v>
      </c>
      <c r="C240" s="144" t="s">
        <v>188</v>
      </c>
      <c r="D240" s="99" t="s">
        <v>197</v>
      </c>
      <c r="E240" s="100" t="s">
        <v>10</v>
      </c>
      <c r="F240" s="100" t="s">
        <v>285</v>
      </c>
      <c r="G240" s="101" t="s">
        <v>110</v>
      </c>
      <c r="H240" s="101" t="s">
        <v>26</v>
      </c>
      <c r="I240" s="181"/>
    </row>
    <row r="241" spans="1:9" ht="30.75" customHeight="1">
      <c r="A241" s="85" t="s">
        <v>682</v>
      </c>
      <c r="B241" s="144" t="s">
        <v>193</v>
      </c>
      <c r="C241" s="144" t="s">
        <v>188</v>
      </c>
      <c r="D241" s="99" t="s">
        <v>197</v>
      </c>
      <c r="E241" s="100" t="s">
        <v>10</v>
      </c>
      <c r="F241" s="100" t="s">
        <v>285</v>
      </c>
      <c r="G241" s="101" t="s">
        <v>683</v>
      </c>
      <c r="H241" s="101"/>
      <c r="I241" s="181">
        <f>I242</f>
        <v>100</v>
      </c>
    </row>
    <row r="242" spans="1:9" ht="30.75" customHeight="1">
      <c r="A242" s="85" t="s">
        <v>25</v>
      </c>
      <c r="B242" s="144" t="s">
        <v>193</v>
      </c>
      <c r="C242" s="144" t="s">
        <v>188</v>
      </c>
      <c r="D242" s="99" t="s">
        <v>197</v>
      </c>
      <c r="E242" s="100" t="s">
        <v>10</v>
      </c>
      <c r="F242" s="100" t="s">
        <v>285</v>
      </c>
      <c r="G242" s="101" t="s">
        <v>683</v>
      </c>
      <c r="H242" s="101" t="s">
        <v>144</v>
      </c>
      <c r="I242" s="181">
        <v>100</v>
      </c>
    </row>
    <row r="243" spans="1:9" ht="16.5" customHeight="1">
      <c r="A243" s="85" t="s">
        <v>336</v>
      </c>
      <c r="B243" s="144" t="s">
        <v>193</v>
      </c>
      <c r="C243" s="144" t="s">
        <v>188</v>
      </c>
      <c r="D243" s="99" t="s">
        <v>197</v>
      </c>
      <c r="E243" s="100" t="s">
        <v>10</v>
      </c>
      <c r="F243" s="100" t="s">
        <v>190</v>
      </c>
      <c r="G243" s="101" t="s">
        <v>369</v>
      </c>
      <c r="H243" s="101"/>
      <c r="I243" s="181">
        <f>I244</f>
        <v>150</v>
      </c>
    </row>
    <row r="244" spans="1:9" ht="24.75" customHeight="1">
      <c r="A244" s="85" t="s">
        <v>145</v>
      </c>
      <c r="B244" s="144" t="s">
        <v>193</v>
      </c>
      <c r="C244" s="144" t="s">
        <v>188</v>
      </c>
      <c r="D244" s="99" t="s">
        <v>197</v>
      </c>
      <c r="E244" s="100" t="s">
        <v>10</v>
      </c>
      <c r="F244" s="100" t="s">
        <v>190</v>
      </c>
      <c r="G244" s="101" t="s">
        <v>369</v>
      </c>
      <c r="H244" s="101" t="s">
        <v>144</v>
      </c>
      <c r="I244" s="181">
        <v>150</v>
      </c>
    </row>
    <row r="245" spans="1:9" ht="20.25" customHeight="1">
      <c r="A245" s="82" t="s">
        <v>635</v>
      </c>
      <c r="B245" s="142" t="s">
        <v>193</v>
      </c>
      <c r="C245" s="144" t="s">
        <v>188</v>
      </c>
      <c r="D245" s="99" t="s">
        <v>197</v>
      </c>
      <c r="E245" s="100" t="s">
        <v>44</v>
      </c>
      <c r="F245" s="100"/>
      <c r="G245" s="101"/>
      <c r="H245" s="101"/>
      <c r="I245" s="181">
        <f>I246+I248</f>
        <v>438</v>
      </c>
    </row>
    <row r="246" spans="1:9" ht="21" customHeight="1">
      <c r="A246" s="85" t="s">
        <v>636</v>
      </c>
      <c r="B246" s="144" t="s">
        <v>193</v>
      </c>
      <c r="C246" s="144" t="s">
        <v>188</v>
      </c>
      <c r="D246" s="99" t="s">
        <v>197</v>
      </c>
      <c r="E246" s="100" t="s">
        <v>44</v>
      </c>
      <c r="F246" s="100" t="s">
        <v>187</v>
      </c>
      <c r="G246" s="101" t="s">
        <v>628</v>
      </c>
      <c r="H246" s="101"/>
      <c r="I246" s="181">
        <f>I247</f>
        <v>175</v>
      </c>
    </row>
    <row r="247" spans="1:9" ht="24.75" customHeight="1">
      <c r="A247" s="85" t="s">
        <v>25</v>
      </c>
      <c r="B247" s="144" t="s">
        <v>193</v>
      </c>
      <c r="C247" s="144" t="s">
        <v>188</v>
      </c>
      <c r="D247" s="99" t="s">
        <v>197</v>
      </c>
      <c r="E247" s="100" t="s">
        <v>44</v>
      </c>
      <c r="F247" s="100" t="s">
        <v>187</v>
      </c>
      <c r="G247" s="101" t="s">
        <v>628</v>
      </c>
      <c r="H247" s="101" t="s">
        <v>144</v>
      </c>
      <c r="I247" s="181">
        <v>175</v>
      </c>
    </row>
    <row r="248" spans="1:9" ht="29.25" customHeight="1">
      <c r="A248" s="85" t="s">
        <v>623</v>
      </c>
      <c r="B248" s="144" t="s">
        <v>193</v>
      </c>
      <c r="C248" s="144" t="s">
        <v>188</v>
      </c>
      <c r="D248" s="99" t="s">
        <v>197</v>
      </c>
      <c r="E248" s="100" t="s">
        <v>44</v>
      </c>
      <c r="F248" s="100" t="s">
        <v>190</v>
      </c>
      <c r="G248" s="101" t="s">
        <v>629</v>
      </c>
      <c r="H248" s="101"/>
      <c r="I248" s="181">
        <f>I249</f>
        <v>263</v>
      </c>
    </row>
    <row r="249" spans="1:9" ht="31.5" customHeight="1">
      <c r="A249" s="85" t="s">
        <v>25</v>
      </c>
      <c r="B249" s="144" t="s">
        <v>193</v>
      </c>
      <c r="C249" s="144" t="s">
        <v>188</v>
      </c>
      <c r="D249" s="99" t="s">
        <v>197</v>
      </c>
      <c r="E249" s="100" t="s">
        <v>44</v>
      </c>
      <c r="F249" s="100" t="s">
        <v>190</v>
      </c>
      <c r="G249" s="101" t="s">
        <v>629</v>
      </c>
      <c r="H249" s="101" t="s">
        <v>144</v>
      </c>
      <c r="I249" s="181">
        <v>263</v>
      </c>
    </row>
    <row r="250" spans="1:9" ht="30" customHeight="1">
      <c r="A250" s="628" t="s">
        <v>650</v>
      </c>
      <c r="B250" s="142" t="s">
        <v>193</v>
      </c>
      <c r="C250" s="142" t="s">
        <v>188</v>
      </c>
      <c r="D250" s="99" t="s">
        <v>631</v>
      </c>
      <c r="E250" s="100" t="s">
        <v>44</v>
      </c>
      <c r="F250" s="100"/>
      <c r="G250" s="101"/>
      <c r="H250" s="101"/>
      <c r="I250" s="181">
        <f>I251</f>
        <v>100</v>
      </c>
    </row>
    <row r="251" spans="1:9" ht="31.5" customHeight="1">
      <c r="A251" s="85" t="s">
        <v>145</v>
      </c>
      <c r="B251" s="144" t="s">
        <v>193</v>
      </c>
      <c r="C251" s="144" t="s">
        <v>188</v>
      </c>
      <c r="D251" s="99" t="s">
        <v>631</v>
      </c>
      <c r="E251" s="100" t="s">
        <v>44</v>
      </c>
      <c r="F251" s="100" t="s">
        <v>187</v>
      </c>
      <c r="G251" s="101" t="s">
        <v>624</v>
      </c>
      <c r="H251" s="101" t="s">
        <v>144</v>
      </c>
      <c r="I251" s="181">
        <v>100</v>
      </c>
    </row>
    <row r="252" spans="1:9" ht="39.75" customHeight="1">
      <c r="A252" s="82" t="s">
        <v>627</v>
      </c>
      <c r="B252" s="144" t="s">
        <v>193</v>
      </c>
      <c r="C252" s="144" t="s">
        <v>188</v>
      </c>
      <c r="D252" s="99" t="s">
        <v>632</v>
      </c>
      <c r="E252" s="100" t="s">
        <v>44</v>
      </c>
      <c r="F252" s="100"/>
      <c r="G252" s="101"/>
      <c r="H252" s="101"/>
      <c r="I252" s="181">
        <f>I253</f>
        <v>110</v>
      </c>
    </row>
    <row r="253" spans="1:9" ht="31.5" customHeight="1">
      <c r="A253" s="85" t="s">
        <v>651</v>
      </c>
      <c r="B253" s="144" t="s">
        <v>193</v>
      </c>
      <c r="C253" s="144" t="s">
        <v>188</v>
      </c>
      <c r="D253" s="99" t="s">
        <v>632</v>
      </c>
      <c r="E253" s="100" t="s">
        <v>44</v>
      </c>
      <c r="F253" s="100" t="s">
        <v>187</v>
      </c>
      <c r="G253" s="101" t="s">
        <v>630</v>
      </c>
      <c r="H253" s="101" t="s">
        <v>144</v>
      </c>
      <c r="I253" s="181">
        <v>110</v>
      </c>
    </row>
    <row r="254" spans="1:9" ht="12.75">
      <c r="A254" s="145" t="s">
        <v>52</v>
      </c>
      <c r="B254" s="146" t="s">
        <v>193</v>
      </c>
      <c r="C254" s="146" t="s">
        <v>188</v>
      </c>
      <c r="D254" s="427">
        <v>97</v>
      </c>
      <c r="E254" s="667"/>
      <c r="F254" s="100"/>
      <c r="G254" s="668"/>
      <c r="H254" s="148"/>
      <c r="I254" s="149">
        <f>I255</f>
        <v>25.3</v>
      </c>
    </row>
    <row r="255" spans="1:9" ht="12.75">
      <c r="A255" s="90" t="s">
        <v>59</v>
      </c>
      <c r="B255" s="146" t="s">
        <v>193</v>
      </c>
      <c r="C255" s="146" t="s">
        <v>188</v>
      </c>
      <c r="D255" s="427">
        <v>97</v>
      </c>
      <c r="E255" s="429">
        <v>4</v>
      </c>
      <c r="F255" s="100"/>
      <c r="G255" s="147"/>
      <c r="H255" s="148"/>
      <c r="I255" s="149">
        <f>I256</f>
        <v>25.3</v>
      </c>
    </row>
    <row r="256" spans="1:9" ht="18" customHeight="1">
      <c r="A256" s="150" t="s">
        <v>307</v>
      </c>
      <c r="B256" s="146" t="s">
        <v>193</v>
      </c>
      <c r="C256" s="146" t="s">
        <v>188</v>
      </c>
      <c r="D256" s="427">
        <v>97</v>
      </c>
      <c r="E256" s="429">
        <v>4</v>
      </c>
      <c r="F256" s="100" t="s">
        <v>285</v>
      </c>
      <c r="G256" s="147" t="s">
        <v>370</v>
      </c>
      <c r="H256" s="148"/>
      <c r="I256" s="149">
        <f>I257</f>
        <v>25.3</v>
      </c>
    </row>
    <row r="257" spans="1:9" ht="23.25" customHeight="1">
      <c r="A257" s="85" t="s">
        <v>145</v>
      </c>
      <c r="B257" s="146" t="s">
        <v>193</v>
      </c>
      <c r="C257" s="146" t="s">
        <v>188</v>
      </c>
      <c r="D257" s="427">
        <v>97</v>
      </c>
      <c r="E257" s="429">
        <v>4</v>
      </c>
      <c r="F257" s="100" t="s">
        <v>285</v>
      </c>
      <c r="G257" s="147" t="s">
        <v>370</v>
      </c>
      <c r="H257" s="148" t="s">
        <v>144</v>
      </c>
      <c r="I257" s="151">
        <v>25.3</v>
      </c>
    </row>
    <row r="258" spans="1:9" s="182" customFormat="1" ht="12.75" hidden="1">
      <c r="A258" s="107" t="s">
        <v>274</v>
      </c>
      <c r="B258" s="107" t="s">
        <v>193</v>
      </c>
      <c r="C258" s="107" t="s">
        <v>193</v>
      </c>
      <c r="D258" s="428"/>
      <c r="E258" s="112"/>
      <c r="F258" s="100"/>
      <c r="G258" s="113"/>
      <c r="H258" s="113"/>
      <c r="I258" s="176">
        <f>I259</f>
        <v>0</v>
      </c>
    </row>
    <row r="259" spans="1:9" ht="33.75" customHeight="1" hidden="1">
      <c r="A259" s="87" t="s">
        <v>108</v>
      </c>
      <c r="B259" s="109" t="s">
        <v>193</v>
      </c>
      <c r="C259" s="110" t="s">
        <v>193</v>
      </c>
      <c r="D259" s="111" t="s">
        <v>197</v>
      </c>
      <c r="E259" s="112"/>
      <c r="F259" s="100"/>
      <c r="G259" s="113"/>
      <c r="H259" s="112"/>
      <c r="I259" s="115">
        <f>I260</f>
        <v>0</v>
      </c>
    </row>
    <row r="260" spans="1:9" s="182" customFormat="1" ht="25.5" hidden="1">
      <c r="A260" s="82" t="s">
        <v>337</v>
      </c>
      <c r="B260" s="98" t="s">
        <v>193</v>
      </c>
      <c r="C260" s="98" t="s">
        <v>193</v>
      </c>
      <c r="D260" s="111" t="s">
        <v>197</v>
      </c>
      <c r="E260" s="112" t="s">
        <v>165</v>
      </c>
      <c r="F260" s="100"/>
      <c r="G260" s="113"/>
      <c r="H260" s="113"/>
      <c r="I260" s="176">
        <f>I261</f>
        <v>0</v>
      </c>
    </row>
    <row r="261" spans="1:9" ht="24.75" customHeight="1" hidden="1">
      <c r="A261" s="85" t="s">
        <v>338</v>
      </c>
      <c r="B261" s="144" t="s">
        <v>193</v>
      </c>
      <c r="C261" s="144" t="s">
        <v>193</v>
      </c>
      <c r="D261" s="99" t="s">
        <v>197</v>
      </c>
      <c r="E261" s="100" t="s">
        <v>165</v>
      </c>
      <c r="F261" s="100" t="s">
        <v>187</v>
      </c>
      <c r="G261" s="101" t="s">
        <v>371</v>
      </c>
      <c r="H261" s="101"/>
      <c r="I261" s="181">
        <f>SUM(I262:I264)</f>
        <v>0</v>
      </c>
    </row>
    <row r="262" spans="1:10" ht="42.75" customHeight="1" hidden="1">
      <c r="A262" s="85" t="s">
        <v>13</v>
      </c>
      <c r="B262" s="144" t="s">
        <v>193</v>
      </c>
      <c r="C262" s="144" t="s">
        <v>193</v>
      </c>
      <c r="D262" s="99" t="s">
        <v>197</v>
      </c>
      <c r="E262" s="100" t="s">
        <v>165</v>
      </c>
      <c r="F262" s="100" t="s">
        <v>187</v>
      </c>
      <c r="G262" s="101" t="s">
        <v>371</v>
      </c>
      <c r="H262" s="101" t="s">
        <v>149</v>
      </c>
      <c r="I262" s="181">
        <v>0</v>
      </c>
      <c r="J262" s="164">
        <v>162</v>
      </c>
    </row>
    <row r="263" spans="1:10" ht="17.25" customHeight="1" hidden="1">
      <c r="A263" s="195" t="s">
        <v>145</v>
      </c>
      <c r="B263" s="449" t="s">
        <v>193</v>
      </c>
      <c r="C263" s="449" t="s">
        <v>193</v>
      </c>
      <c r="D263" s="211" t="s">
        <v>197</v>
      </c>
      <c r="E263" s="200" t="s">
        <v>165</v>
      </c>
      <c r="F263" s="200" t="s">
        <v>187</v>
      </c>
      <c r="G263" s="212" t="s">
        <v>371</v>
      </c>
      <c r="H263" s="212" t="s">
        <v>144</v>
      </c>
      <c r="I263" s="450">
        <v>0</v>
      </c>
      <c r="J263" s="164">
        <v>120</v>
      </c>
    </row>
    <row r="264" spans="1:9" ht="12.75" hidden="1">
      <c r="A264" s="85" t="s">
        <v>142</v>
      </c>
      <c r="B264" s="144" t="s">
        <v>193</v>
      </c>
      <c r="C264" s="144" t="s">
        <v>193</v>
      </c>
      <c r="D264" s="99" t="s">
        <v>197</v>
      </c>
      <c r="E264" s="100" t="s">
        <v>165</v>
      </c>
      <c r="F264" s="100" t="s">
        <v>187</v>
      </c>
      <c r="G264" s="101" t="s">
        <v>372</v>
      </c>
      <c r="H264" s="101" t="s">
        <v>230</v>
      </c>
      <c r="I264" s="181">
        <v>0</v>
      </c>
    </row>
    <row r="265" spans="1:9" ht="14.25" customHeight="1">
      <c r="A265" s="107" t="s">
        <v>239</v>
      </c>
      <c r="B265" s="109" t="s">
        <v>197</v>
      </c>
      <c r="C265" s="144"/>
      <c r="D265" s="99"/>
      <c r="E265" s="100"/>
      <c r="F265" s="100"/>
      <c r="G265" s="101"/>
      <c r="H265" s="101"/>
      <c r="I265" s="176">
        <f>I266</f>
        <v>20</v>
      </c>
    </row>
    <row r="266" spans="1:9" ht="34.5" customHeight="1">
      <c r="A266" s="107" t="s">
        <v>226</v>
      </c>
      <c r="B266" s="109" t="s">
        <v>197</v>
      </c>
      <c r="C266" s="109" t="s">
        <v>193</v>
      </c>
      <c r="D266" s="99"/>
      <c r="E266" s="100"/>
      <c r="F266" s="100"/>
      <c r="G266" s="101"/>
      <c r="H266" s="101"/>
      <c r="I266" s="176">
        <f>I267</f>
        <v>20</v>
      </c>
    </row>
    <row r="267" spans="1:9" ht="37.5" customHeight="1">
      <c r="A267" s="87" t="s">
        <v>520</v>
      </c>
      <c r="B267" s="114" t="s">
        <v>197</v>
      </c>
      <c r="C267" s="86" t="s">
        <v>193</v>
      </c>
      <c r="D267" s="99" t="s">
        <v>237</v>
      </c>
      <c r="E267" s="100"/>
      <c r="F267" s="100"/>
      <c r="G267" s="101"/>
      <c r="H267" s="100"/>
      <c r="I267" s="116">
        <f>I268</f>
        <v>20</v>
      </c>
    </row>
    <row r="268" spans="1:9" ht="36.75" customHeight="1">
      <c r="A268" s="82" t="s">
        <v>339</v>
      </c>
      <c r="B268" s="144" t="s">
        <v>197</v>
      </c>
      <c r="C268" s="144" t="s">
        <v>193</v>
      </c>
      <c r="D268" s="99" t="s">
        <v>237</v>
      </c>
      <c r="E268" s="100" t="s">
        <v>19</v>
      </c>
      <c r="F268" s="100"/>
      <c r="G268" s="101"/>
      <c r="H268" s="100"/>
      <c r="I268" s="181">
        <f>I269</f>
        <v>20</v>
      </c>
    </row>
    <row r="269" spans="1:9" ht="12.75">
      <c r="A269" s="85" t="s">
        <v>340</v>
      </c>
      <c r="B269" s="144" t="s">
        <v>197</v>
      </c>
      <c r="C269" s="144" t="s">
        <v>193</v>
      </c>
      <c r="D269" s="99" t="s">
        <v>237</v>
      </c>
      <c r="E269" s="100" t="s">
        <v>19</v>
      </c>
      <c r="F269" s="100" t="s">
        <v>187</v>
      </c>
      <c r="G269" s="101" t="s">
        <v>373</v>
      </c>
      <c r="H269" s="100"/>
      <c r="I269" s="181">
        <f>I270</f>
        <v>20</v>
      </c>
    </row>
    <row r="270" spans="1:9" ht="31.5" customHeight="1">
      <c r="A270" s="85" t="s">
        <v>145</v>
      </c>
      <c r="B270" s="144" t="s">
        <v>197</v>
      </c>
      <c r="C270" s="144" t="s">
        <v>193</v>
      </c>
      <c r="D270" s="99" t="s">
        <v>237</v>
      </c>
      <c r="E270" s="100" t="s">
        <v>19</v>
      </c>
      <c r="F270" s="100" t="s">
        <v>187</v>
      </c>
      <c r="G270" s="101" t="s">
        <v>373</v>
      </c>
      <c r="H270" s="100" t="s">
        <v>144</v>
      </c>
      <c r="I270" s="181">
        <v>20</v>
      </c>
    </row>
    <row r="271" spans="1:9" ht="15" customHeight="1">
      <c r="A271" s="107" t="s">
        <v>169</v>
      </c>
      <c r="B271" s="109" t="s">
        <v>198</v>
      </c>
      <c r="C271" s="109"/>
      <c r="D271" s="99"/>
      <c r="E271" s="100"/>
      <c r="F271" s="100"/>
      <c r="G271" s="101"/>
      <c r="H271" s="108"/>
      <c r="I271" s="176">
        <f>I272</f>
        <v>3130.4</v>
      </c>
    </row>
    <row r="272" spans="1:9" ht="12.75">
      <c r="A272" s="152" t="s">
        <v>161</v>
      </c>
      <c r="B272" s="138" t="s">
        <v>198</v>
      </c>
      <c r="C272" s="138" t="s">
        <v>187</v>
      </c>
      <c r="D272" s="99"/>
      <c r="E272" s="100"/>
      <c r="F272" s="100"/>
      <c r="G272" s="101"/>
      <c r="H272" s="100"/>
      <c r="I272" s="176">
        <f>I277+I295</f>
        <v>3130.4</v>
      </c>
    </row>
    <row r="273" spans="1:9" ht="15" customHeight="1" hidden="1">
      <c r="A273" s="87" t="s">
        <v>52</v>
      </c>
      <c r="B273" s="109" t="s">
        <v>198</v>
      </c>
      <c r="C273" s="110" t="s">
        <v>187</v>
      </c>
      <c r="D273" s="111" t="s">
        <v>276</v>
      </c>
      <c r="E273" s="112">
        <v>0</v>
      </c>
      <c r="F273" s="100" t="s">
        <v>285</v>
      </c>
      <c r="G273" s="113" t="s">
        <v>56</v>
      </c>
      <c r="H273" s="112"/>
      <c r="I273" s="115">
        <f>I274</f>
        <v>0</v>
      </c>
    </row>
    <row r="274" spans="1:9" ht="12.75" hidden="1">
      <c r="A274" s="85" t="s">
        <v>59</v>
      </c>
      <c r="B274" s="144" t="s">
        <v>198</v>
      </c>
      <c r="C274" s="144" t="s">
        <v>187</v>
      </c>
      <c r="D274" s="153" t="s">
        <v>276</v>
      </c>
      <c r="E274" s="154" t="s">
        <v>57</v>
      </c>
      <c r="F274" s="100" t="s">
        <v>285</v>
      </c>
      <c r="G274" s="155" t="s">
        <v>56</v>
      </c>
      <c r="H274" s="100"/>
      <c r="I274" s="181">
        <f>I275</f>
        <v>0</v>
      </c>
    </row>
    <row r="275" spans="1:9" ht="51" customHeight="1" hidden="1">
      <c r="A275" s="156" t="s">
        <v>61</v>
      </c>
      <c r="B275" s="139" t="s">
        <v>198</v>
      </c>
      <c r="C275" s="139" t="s">
        <v>187</v>
      </c>
      <c r="D275" s="130" t="s">
        <v>276</v>
      </c>
      <c r="E275" s="131" t="s">
        <v>57</v>
      </c>
      <c r="F275" s="100" t="s">
        <v>285</v>
      </c>
      <c r="G275" s="157" t="s">
        <v>60</v>
      </c>
      <c r="H275" s="158"/>
      <c r="I275" s="181">
        <f>I276</f>
        <v>0</v>
      </c>
    </row>
    <row r="276" spans="1:9" ht="14.25" customHeight="1" hidden="1">
      <c r="A276" s="104" t="s">
        <v>63</v>
      </c>
      <c r="B276" s="139" t="s">
        <v>198</v>
      </c>
      <c r="C276" s="139" t="s">
        <v>187</v>
      </c>
      <c r="D276" s="130" t="s">
        <v>276</v>
      </c>
      <c r="E276" s="131" t="s">
        <v>57</v>
      </c>
      <c r="F276" s="100" t="s">
        <v>285</v>
      </c>
      <c r="G276" s="157" t="s">
        <v>60</v>
      </c>
      <c r="H276" s="100" t="s">
        <v>62</v>
      </c>
      <c r="I276" s="181"/>
    </row>
    <row r="277" spans="1:9" ht="24.75" customHeight="1">
      <c r="A277" s="87" t="s">
        <v>516</v>
      </c>
      <c r="B277" s="114" t="s">
        <v>198</v>
      </c>
      <c r="C277" s="86" t="s">
        <v>187</v>
      </c>
      <c r="D277" s="99" t="s">
        <v>193</v>
      </c>
      <c r="E277" s="100"/>
      <c r="F277" s="100"/>
      <c r="G277" s="101"/>
      <c r="H277" s="100"/>
      <c r="I277" s="116">
        <f>I281+I278</f>
        <v>3110.4</v>
      </c>
    </row>
    <row r="278" spans="1:9" ht="25.5" customHeight="1">
      <c r="A278" s="82" t="s">
        <v>341</v>
      </c>
      <c r="B278" s="144" t="s">
        <v>198</v>
      </c>
      <c r="C278" s="144" t="s">
        <v>187</v>
      </c>
      <c r="D278" s="99" t="s">
        <v>193</v>
      </c>
      <c r="E278" s="100" t="s">
        <v>19</v>
      </c>
      <c r="F278" s="100"/>
      <c r="G278" s="101"/>
      <c r="H278" s="100"/>
      <c r="I278" s="181">
        <f>I279</f>
        <v>20</v>
      </c>
    </row>
    <row r="279" spans="1:9" ht="15" customHeight="1">
      <c r="A279" s="85" t="s">
        <v>342</v>
      </c>
      <c r="B279" s="144" t="s">
        <v>198</v>
      </c>
      <c r="C279" s="144" t="s">
        <v>187</v>
      </c>
      <c r="D279" s="99" t="s">
        <v>193</v>
      </c>
      <c r="E279" s="100" t="s">
        <v>19</v>
      </c>
      <c r="F279" s="100" t="s">
        <v>187</v>
      </c>
      <c r="G279" s="101" t="s">
        <v>374</v>
      </c>
      <c r="H279" s="100"/>
      <c r="I279" s="181">
        <f>I280</f>
        <v>20</v>
      </c>
    </row>
    <row r="280" spans="1:9" ht="29.25" customHeight="1">
      <c r="A280" s="85" t="s">
        <v>145</v>
      </c>
      <c r="B280" s="144" t="s">
        <v>198</v>
      </c>
      <c r="C280" s="144" t="s">
        <v>187</v>
      </c>
      <c r="D280" s="99" t="s">
        <v>193</v>
      </c>
      <c r="E280" s="100" t="s">
        <v>19</v>
      </c>
      <c r="F280" s="100" t="s">
        <v>187</v>
      </c>
      <c r="G280" s="101" t="s">
        <v>374</v>
      </c>
      <c r="H280" s="100" t="s">
        <v>144</v>
      </c>
      <c r="I280" s="181">
        <v>20</v>
      </c>
    </row>
    <row r="281" spans="1:9" ht="27.75" customHeight="1">
      <c r="A281" s="82" t="s">
        <v>518</v>
      </c>
      <c r="B281" s="144" t="s">
        <v>198</v>
      </c>
      <c r="C281" s="144" t="s">
        <v>187</v>
      </c>
      <c r="D281" s="99" t="s">
        <v>193</v>
      </c>
      <c r="E281" s="100" t="s">
        <v>10</v>
      </c>
      <c r="F281" s="100"/>
      <c r="G281" s="101"/>
      <c r="H281" s="100"/>
      <c r="I281" s="181">
        <f>I282+I293+I285</f>
        <v>3090.4</v>
      </c>
    </row>
    <row r="282" spans="1:9" ht="24.75" customHeight="1">
      <c r="A282" s="85" t="s">
        <v>338</v>
      </c>
      <c r="B282" s="144" t="s">
        <v>198</v>
      </c>
      <c r="C282" s="144" t="s">
        <v>187</v>
      </c>
      <c r="D282" s="99" t="s">
        <v>193</v>
      </c>
      <c r="E282" s="100" t="s">
        <v>10</v>
      </c>
      <c r="F282" s="100" t="s">
        <v>187</v>
      </c>
      <c r="G282" s="101" t="s">
        <v>371</v>
      </c>
      <c r="H282" s="100"/>
      <c r="I282" s="181">
        <f>I283+I284+I294</f>
        <v>2930.4</v>
      </c>
    </row>
    <row r="283" spans="1:9" ht="12.75">
      <c r="A283" s="60" t="s">
        <v>343</v>
      </c>
      <c r="B283" s="144" t="s">
        <v>198</v>
      </c>
      <c r="C283" s="144" t="s">
        <v>187</v>
      </c>
      <c r="D283" s="99" t="s">
        <v>193</v>
      </c>
      <c r="E283" s="100" t="s">
        <v>10</v>
      </c>
      <c r="F283" s="100" t="s">
        <v>187</v>
      </c>
      <c r="G283" s="101" t="s">
        <v>371</v>
      </c>
      <c r="H283" s="100" t="s">
        <v>149</v>
      </c>
      <c r="I283" s="105">
        <v>2278.4</v>
      </c>
    </row>
    <row r="284" spans="1:9" ht="25.5">
      <c r="A284" s="195" t="s">
        <v>145</v>
      </c>
      <c r="B284" s="449" t="s">
        <v>198</v>
      </c>
      <c r="C284" s="449" t="s">
        <v>187</v>
      </c>
      <c r="D284" s="211" t="s">
        <v>193</v>
      </c>
      <c r="E284" s="200" t="s">
        <v>10</v>
      </c>
      <c r="F284" s="200" t="s">
        <v>187</v>
      </c>
      <c r="G284" s="212" t="s">
        <v>371</v>
      </c>
      <c r="H284" s="200" t="s">
        <v>144</v>
      </c>
      <c r="I284" s="254">
        <v>632</v>
      </c>
    </row>
    <row r="285" spans="1:11" ht="28.5" customHeight="1">
      <c r="A285" s="60" t="s">
        <v>647</v>
      </c>
      <c r="B285" s="545" t="s">
        <v>198</v>
      </c>
      <c r="C285" s="545" t="s">
        <v>187</v>
      </c>
      <c r="D285" s="211" t="s">
        <v>193</v>
      </c>
      <c r="E285" s="200" t="s">
        <v>10</v>
      </c>
      <c r="F285" s="200" t="s">
        <v>187</v>
      </c>
      <c r="G285" s="626" t="s">
        <v>286</v>
      </c>
      <c r="H285" s="627" t="s">
        <v>149</v>
      </c>
      <c r="I285" s="648">
        <v>160</v>
      </c>
      <c r="K285" s="188"/>
    </row>
    <row r="286" spans="1:9" ht="15" customHeight="1" hidden="1">
      <c r="A286" s="150" t="s">
        <v>287</v>
      </c>
      <c r="B286" s="159" t="s">
        <v>198</v>
      </c>
      <c r="C286" s="159" t="s">
        <v>187</v>
      </c>
      <c r="D286" s="160" t="s">
        <v>276</v>
      </c>
      <c r="E286" s="147" t="s">
        <v>57</v>
      </c>
      <c r="F286" s="100" t="s">
        <v>285</v>
      </c>
      <c r="G286" s="147" t="s">
        <v>285</v>
      </c>
      <c r="H286" s="161" t="s">
        <v>286</v>
      </c>
      <c r="I286" s="162">
        <v>540</v>
      </c>
    </row>
    <row r="287" spans="1:9" ht="15.75" customHeight="1" hidden="1">
      <c r="A287" s="187" t="s">
        <v>284</v>
      </c>
      <c r="B287" s="159" t="s">
        <v>198</v>
      </c>
      <c r="C287" s="159" t="s">
        <v>187</v>
      </c>
      <c r="D287" s="160" t="s">
        <v>276</v>
      </c>
      <c r="E287" s="147" t="s">
        <v>57</v>
      </c>
      <c r="F287" s="100" t="s">
        <v>285</v>
      </c>
      <c r="G287" s="147" t="s">
        <v>285</v>
      </c>
      <c r="H287" s="161" t="s">
        <v>286</v>
      </c>
      <c r="I287" s="162"/>
    </row>
    <row r="288" spans="1:9" ht="17.25" customHeight="1" hidden="1">
      <c r="A288" s="150" t="s">
        <v>287</v>
      </c>
      <c r="B288" s="159" t="s">
        <v>198</v>
      </c>
      <c r="C288" s="159" t="s">
        <v>187</v>
      </c>
      <c r="D288" s="160" t="s">
        <v>276</v>
      </c>
      <c r="E288" s="147" t="s">
        <v>57</v>
      </c>
      <c r="F288" s="100" t="s">
        <v>285</v>
      </c>
      <c r="G288" s="147" t="s">
        <v>285</v>
      </c>
      <c r="H288" s="161"/>
      <c r="I288" s="162"/>
    </row>
    <row r="289" spans="1:9" s="182" customFormat="1" ht="15.75" customHeight="1" hidden="1">
      <c r="A289" s="85" t="s">
        <v>65</v>
      </c>
      <c r="B289" s="144" t="s">
        <v>198</v>
      </c>
      <c r="C289" s="144" t="s">
        <v>187</v>
      </c>
      <c r="D289" s="99" t="s">
        <v>193</v>
      </c>
      <c r="E289" s="100" t="s">
        <v>44</v>
      </c>
      <c r="F289" s="100" t="s">
        <v>285</v>
      </c>
      <c r="G289" s="101" t="s">
        <v>173</v>
      </c>
      <c r="H289" s="100"/>
      <c r="I289" s="105">
        <f>I290+I291+I292</f>
        <v>0</v>
      </c>
    </row>
    <row r="290" spans="1:9" ht="18" customHeight="1" hidden="1">
      <c r="A290" s="85" t="s">
        <v>13</v>
      </c>
      <c r="B290" s="144" t="s">
        <v>198</v>
      </c>
      <c r="C290" s="144" t="s">
        <v>187</v>
      </c>
      <c r="D290" s="99" t="s">
        <v>193</v>
      </c>
      <c r="E290" s="100" t="s">
        <v>44</v>
      </c>
      <c r="F290" s="100" t="s">
        <v>285</v>
      </c>
      <c r="G290" s="101" t="s">
        <v>173</v>
      </c>
      <c r="H290" s="100" t="s">
        <v>21</v>
      </c>
      <c r="I290" s="105"/>
    </row>
    <row r="291" spans="1:9" ht="20.25" customHeight="1" hidden="1">
      <c r="A291" s="85" t="s">
        <v>25</v>
      </c>
      <c r="B291" s="144" t="s">
        <v>198</v>
      </c>
      <c r="C291" s="144" t="s">
        <v>187</v>
      </c>
      <c r="D291" s="99" t="s">
        <v>193</v>
      </c>
      <c r="E291" s="100" t="s">
        <v>44</v>
      </c>
      <c r="F291" s="100" t="s">
        <v>285</v>
      </c>
      <c r="G291" s="101" t="s">
        <v>291</v>
      </c>
      <c r="H291" s="100" t="s">
        <v>26</v>
      </c>
      <c r="I291" s="105"/>
    </row>
    <row r="292" spans="1:9" ht="20.25" customHeight="1" hidden="1">
      <c r="A292" s="85" t="s">
        <v>27</v>
      </c>
      <c r="B292" s="144" t="s">
        <v>198</v>
      </c>
      <c r="C292" s="144" t="s">
        <v>187</v>
      </c>
      <c r="D292" s="99" t="s">
        <v>193</v>
      </c>
      <c r="E292" s="100" t="s">
        <v>44</v>
      </c>
      <c r="F292" s="100" t="s">
        <v>285</v>
      </c>
      <c r="G292" s="101" t="s">
        <v>291</v>
      </c>
      <c r="H292" s="100" t="s">
        <v>28</v>
      </c>
      <c r="I292" s="105"/>
    </row>
    <row r="293" spans="1:9" ht="32.25" customHeight="1" hidden="1">
      <c r="A293" s="85" t="s">
        <v>594</v>
      </c>
      <c r="B293" s="144" t="s">
        <v>198</v>
      </c>
      <c r="C293" s="144" t="s">
        <v>187</v>
      </c>
      <c r="D293" s="99" t="s">
        <v>193</v>
      </c>
      <c r="E293" s="100" t="s">
        <v>10</v>
      </c>
      <c r="F293" s="100" t="s">
        <v>187</v>
      </c>
      <c r="G293" s="101" t="s">
        <v>595</v>
      </c>
      <c r="H293" s="100"/>
      <c r="I293" s="105">
        <v>0</v>
      </c>
    </row>
    <row r="294" spans="1:9" ht="18.75" customHeight="1">
      <c r="A294" s="85" t="s">
        <v>625</v>
      </c>
      <c r="B294" s="144" t="s">
        <v>198</v>
      </c>
      <c r="C294" s="144" t="s">
        <v>187</v>
      </c>
      <c r="D294" s="99" t="s">
        <v>193</v>
      </c>
      <c r="E294" s="100" t="s">
        <v>10</v>
      </c>
      <c r="F294" s="100" t="s">
        <v>187</v>
      </c>
      <c r="G294" s="101" t="s">
        <v>372</v>
      </c>
      <c r="H294" s="100" t="s">
        <v>230</v>
      </c>
      <c r="I294" s="105">
        <v>20</v>
      </c>
    </row>
    <row r="295" spans="1:9" ht="57" customHeight="1">
      <c r="A295" s="646" t="s">
        <v>679</v>
      </c>
      <c r="B295" s="144" t="s">
        <v>198</v>
      </c>
      <c r="C295" s="144" t="s">
        <v>187</v>
      </c>
      <c r="D295" s="99"/>
      <c r="E295" s="100"/>
      <c r="F295" s="100"/>
      <c r="G295" s="101"/>
      <c r="H295" s="100"/>
      <c r="I295" s="105">
        <f>I296</f>
        <v>20</v>
      </c>
    </row>
    <row r="296" spans="1:9" ht="30.75" customHeight="1">
      <c r="A296" s="85" t="s">
        <v>680</v>
      </c>
      <c r="B296" s="144" t="s">
        <v>198</v>
      </c>
      <c r="C296" s="144" t="s">
        <v>187</v>
      </c>
      <c r="D296" s="99" t="s">
        <v>193</v>
      </c>
      <c r="E296" s="100" t="s">
        <v>44</v>
      </c>
      <c r="F296" s="100" t="s">
        <v>187</v>
      </c>
      <c r="G296" s="101" t="s">
        <v>681</v>
      </c>
      <c r="H296" s="100"/>
      <c r="I296" s="105">
        <f>I297</f>
        <v>20</v>
      </c>
    </row>
    <row r="297" spans="1:9" ht="29.25" customHeight="1">
      <c r="A297" s="85" t="s">
        <v>145</v>
      </c>
      <c r="B297" s="144" t="s">
        <v>198</v>
      </c>
      <c r="C297" s="144" t="s">
        <v>187</v>
      </c>
      <c r="D297" s="99" t="s">
        <v>193</v>
      </c>
      <c r="E297" s="100" t="s">
        <v>44</v>
      </c>
      <c r="F297" s="100" t="s">
        <v>187</v>
      </c>
      <c r="G297" s="101" t="s">
        <v>681</v>
      </c>
      <c r="H297" s="100" t="s">
        <v>144</v>
      </c>
      <c r="I297" s="105">
        <v>20</v>
      </c>
    </row>
    <row r="298" spans="1:9" ht="12.75">
      <c r="A298" s="107" t="s">
        <v>273</v>
      </c>
      <c r="B298" s="163" t="s">
        <v>216</v>
      </c>
      <c r="C298" s="144"/>
      <c r="D298" s="99"/>
      <c r="E298" s="100"/>
      <c r="F298" s="100"/>
      <c r="G298" s="101"/>
      <c r="H298" s="107"/>
      <c r="I298" s="176">
        <f>I304++I299</f>
        <v>198.4</v>
      </c>
    </row>
    <row r="299" spans="1:9" ht="12.75">
      <c r="A299" s="107" t="s">
        <v>121</v>
      </c>
      <c r="B299" s="163" t="s">
        <v>216</v>
      </c>
      <c r="C299" s="163" t="s">
        <v>187</v>
      </c>
      <c r="D299" s="99"/>
      <c r="E299" s="100"/>
      <c r="F299" s="100"/>
      <c r="G299" s="101"/>
      <c r="H299" s="107"/>
      <c r="I299" s="176">
        <f>I300</f>
        <v>188.4</v>
      </c>
    </row>
    <row r="300" spans="1:9" ht="12.75">
      <c r="A300" s="87" t="s">
        <v>118</v>
      </c>
      <c r="B300" s="114" t="s">
        <v>216</v>
      </c>
      <c r="C300" s="86" t="s">
        <v>187</v>
      </c>
      <c r="D300" s="99" t="s">
        <v>119</v>
      </c>
      <c r="E300" s="100" t="s">
        <v>19</v>
      </c>
      <c r="F300" s="100"/>
      <c r="G300" s="101"/>
      <c r="H300" s="100"/>
      <c r="I300" s="116">
        <f>I301</f>
        <v>188.4</v>
      </c>
    </row>
    <row r="301" spans="1:9" ht="38.25">
      <c r="A301" s="87" t="s">
        <v>120</v>
      </c>
      <c r="B301" s="189" t="s">
        <v>216</v>
      </c>
      <c r="C301" s="99" t="s">
        <v>187</v>
      </c>
      <c r="D301" s="173" t="s">
        <v>119</v>
      </c>
      <c r="E301" s="174" t="s">
        <v>19</v>
      </c>
      <c r="F301" s="100"/>
      <c r="G301" s="101"/>
      <c r="H301" s="100"/>
      <c r="I301" s="116">
        <f>I302</f>
        <v>188.4</v>
      </c>
    </row>
    <row r="302" spans="1:9" ht="12.75">
      <c r="A302" s="94" t="s">
        <v>344</v>
      </c>
      <c r="B302" s="189" t="s">
        <v>216</v>
      </c>
      <c r="C302" s="99" t="s">
        <v>187</v>
      </c>
      <c r="D302" s="173" t="s">
        <v>119</v>
      </c>
      <c r="E302" s="174" t="s">
        <v>19</v>
      </c>
      <c r="F302" s="100" t="s">
        <v>285</v>
      </c>
      <c r="G302" s="101" t="s">
        <v>375</v>
      </c>
      <c r="H302" s="100"/>
      <c r="I302" s="116">
        <f>I303</f>
        <v>188.4</v>
      </c>
    </row>
    <row r="303" spans="1:9" ht="17.25" customHeight="1">
      <c r="A303" s="214" t="s">
        <v>151</v>
      </c>
      <c r="B303" s="189" t="s">
        <v>216</v>
      </c>
      <c r="C303" s="99" t="s">
        <v>187</v>
      </c>
      <c r="D303" s="173" t="s">
        <v>119</v>
      </c>
      <c r="E303" s="174" t="s">
        <v>19</v>
      </c>
      <c r="F303" s="100" t="s">
        <v>285</v>
      </c>
      <c r="G303" s="101" t="s">
        <v>376</v>
      </c>
      <c r="H303" s="100" t="s">
        <v>150</v>
      </c>
      <c r="I303" s="116">
        <v>188.4</v>
      </c>
    </row>
    <row r="304" spans="1:9" ht="12.75">
      <c r="A304" s="107" t="s">
        <v>275</v>
      </c>
      <c r="B304" s="98" t="s">
        <v>216</v>
      </c>
      <c r="C304" s="98" t="s">
        <v>188</v>
      </c>
      <c r="D304" s="111"/>
      <c r="E304" s="112"/>
      <c r="F304" s="100"/>
      <c r="G304" s="113"/>
      <c r="H304" s="107"/>
      <c r="I304" s="176">
        <f>I305</f>
        <v>10</v>
      </c>
    </row>
    <row r="305" spans="1:9" ht="27.75" customHeight="1">
      <c r="A305" s="87" t="s">
        <v>517</v>
      </c>
      <c r="B305" s="114" t="s">
        <v>216</v>
      </c>
      <c r="C305" s="86" t="s">
        <v>188</v>
      </c>
      <c r="D305" s="99" t="s">
        <v>216</v>
      </c>
      <c r="E305" s="100" t="s">
        <v>19</v>
      </c>
      <c r="F305" s="100" t="s">
        <v>187</v>
      </c>
      <c r="G305" s="113"/>
      <c r="H305" s="112"/>
      <c r="I305" s="115">
        <f>I306</f>
        <v>10</v>
      </c>
    </row>
    <row r="306" spans="1:9" ht="12.75">
      <c r="A306" s="82" t="s">
        <v>345</v>
      </c>
      <c r="B306" s="144" t="s">
        <v>216</v>
      </c>
      <c r="C306" s="144" t="s">
        <v>188</v>
      </c>
      <c r="D306" s="99" t="s">
        <v>216</v>
      </c>
      <c r="E306" s="100" t="s">
        <v>19</v>
      </c>
      <c r="F306" s="100" t="s">
        <v>187</v>
      </c>
      <c r="G306" s="101"/>
      <c r="H306" s="100"/>
      <c r="I306" s="181">
        <f>I307</f>
        <v>10</v>
      </c>
    </row>
    <row r="307" spans="1:9" ht="12" customHeight="1">
      <c r="A307" s="85" t="s">
        <v>346</v>
      </c>
      <c r="B307" s="144" t="s">
        <v>216</v>
      </c>
      <c r="C307" s="144" t="s">
        <v>188</v>
      </c>
      <c r="D307" s="99" t="s">
        <v>216</v>
      </c>
      <c r="E307" s="100" t="s">
        <v>19</v>
      </c>
      <c r="F307" s="100" t="s">
        <v>187</v>
      </c>
      <c r="G307" s="101" t="s">
        <v>415</v>
      </c>
      <c r="H307" s="100" t="s">
        <v>144</v>
      </c>
      <c r="I307" s="181">
        <v>10</v>
      </c>
    </row>
    <row r="308" spans="1:9" ht="28.5" hidden="1">
      <c r="A308" s="554" t="s">
        <v>553</v>
      </c>
      <c r="B308" s="163" t="s">
        <v>240</v>
      </c>
      <c r="C308" s="144"/>
      <c r="D308" s="99"/>
      <c r="E308" s="100"/>
      <c r="F308" s="100"/>
      <c r="G308" s="101"/>
      <c r="H308" s="100"/>
      <c r="I308" s="181">
        <v>0</v>
      </c>
    </row>
    <row r="309" spans="1:9" ht="14.25" customHeight="1" hidden="1">
      <c r="A309" s="82" t="s">
        <v>547</v>
      </c>
      <c r="B309" s="144" t="s">
        <v>240</v>
      </c>
      <c r="C309" s="144" t="s">
        <v>187</v>
      </c>
      <c r="D309" s="99" t="s">
        <v>545</v>
      </c>
      <c r="E309" s="100"/>
      <c r="F309" s="100"/>
      <c r="G309" s="101"/>
      <c r="H309" s="100"/>
      <c r="I309" s="181">
        <v>0</v>
      </c>
    </row>
    <row r="310" spans="1:9" ht="30" hidden="1">
      <c r="A310" s="448" t="s">
        <v>478</v>
      </c>
      <c r="B310" s="449" t="s">
        <v>240</v>
      </c>
      <c r="C310" s="449" t="s">
        <v>187</v>
      </c>
      <c r="D310" s="211" t="s">
        <v>545</v>
      </c>
      <c r="E310" s="200" t="s">
        <v>19</v>
      </c>
      <c r="F310" s="200" t="s">
        <v>285</v>
      </c>
      <c r="G310" s="212" t="s">
        <v>546</v>
      </c>
      <c r="H310" s="200"/>
      <c r="I310" s="450">
        <f>I311</f>
        <v>0</v>
      </c>
    </row>
    <row r="311" spans="1:10" ht="15" customHeight="1" hidden="1">
      <c r="A311" s="195" t="s">
        <v>504</v>
      </c>
      <c r="B311" s="449" t="s">
        <v>240</v>
      </c>
      <c r="C311" s="449" t="s">
        <v>187</v>
      </c>
      <c r="D311" s="211" t="s">
        <v>545</v>
      </c>
      <c r="E311" s="200" t="s">
        <v>19</v>
      </c>
      <c r="F311" s="200" t="s">
        <v>285</v>
      </c>
      <c r="G311" s="212" t="s">
        <v>546</v>
      </c>
      <c r="H311" s="200" t="s">
        <v>505</v>
      </c>
      <c r="I311" s="450">
        <v>0</v>
      </c>
      <c r="J311" s="164">
        <v>2.5</v>
      </c>
    </row>
    <row r="312" spans="1:10" ht="12.75">
      <c r="A312" s="451" t="s">
        <v>304</v>
      </c>
      <c r="B312" s="452"/>
      <c r="C312" s="452"/>
      <c r="D312" s="453"/>
      <c r="E312" s="454"/>
      <c r="F312" s="454"/>
      <c r="G312" s="455"/>
      <c r="H312" s="452"/>
      <c r="I312" s="456">
        <f>I15+I109+I116+I135+I166+I265+I271+I298+I310</f>
        <v>12094.1065</v>
      </c>
      <c r="J312" s="191"/>
    </row>
    <row r="314" spans="8:9" ht="12.75">
      <c r="H314" s="106" t="s">
        <v>187</v>
      </c>
      <c r="I314" s="190">
        <f>I15</f>
        <v>6025.900000000001</v>
      </c>
    </row>
    <row r="315" spans="8:9" ht="12.75">
      <c r="H315" s="106" t="s">
        <v>190</v>
      </c>
      <c r="I315" s="190">
        <f>I109</f>
        <v>218.3625</v>
      </c>
    </row>
    <row r="316" spans="8:9" ht="12.75">
      <c r="H316" s="106" t="s">
        <v>188</v>
      </c>
      <c r="I316" s="190">
        <f>I116</f>
        <v>30</v>
      </c>
    </row>
    <row r="317" spans="8:9" ht="12.75">
      <c r="H317" s="106" t="s">
        <v>192</v>
      </c>
      <c r="I317" s="190">
        <f>I135</f>
        <v>103.144</v>
      </c>
    </row>
    <row r="318" spans="8:9" ht="12.75">
      <c r="H318" s="106" t="s">
        <v>193</v>
      </c>
      <c r="I318" s="190">
        <f>I166</f>
        <v>2367.9</v>
      </c>
    </row>
    <row r="319" spans="8:9" ht="12.75">
      <c r="H319" s="106" t="s">
        <v>197</v>
      </c>
      <c r="I319" s="190">
        <f>I265</f>
        <v>20</v>
      </c>
    </row>
    <row r="320" spans="8:9" ht="12.75">
      <c r="H320" s="106" t="s">
        <v>198</v>
      </c>
      <c r="I320" s="190">
        <f>I271</f>
        <v>3130.4</v>
      </c>
    </row>
    <row r="321" spans="8:9" ht="12.75">
      <c r="H321" s="106">
        <v>10</v>
      </c>
      <c r="I321" s="190">
        <f>I298</f>
        <v>198.4</v>
      </c>
    </row>
    <row r="322" spans="8:9" ht="12.75">
      <c r="H322" s="106" t="s">
        <v>240</v>
      </c>
      <c r="I322" s="190">
        <f>I309</f>
        <v>0</v>
      </c>
    </row>
    <row r="323" ht="12.75">
      <c r="I323" s="191">
        <f>SUM(I314:I322)</f>
        <v>12094.1065</v>
      </c>
    </row>
  </sheetData>
  <sheetProtection selectLockedCells="1" selectUnlockedCells="1"/>
  <autoFilter ref="D6:D320"/>
  <mergeCells count="12">
    <mergeCell ref="E1:I1"/>
    <mergeCell ref="B2:I5"/>
    <mergeCell ref="G6:I6"/>
    <mergeCell ref="B9:I9"/>
    <mergeCell ref="A7:I7"/>
    <mergeCell ref="B8:I8"/>
    <mergeCell ref="I13:I14"/>
    <mergeCell ref="A10:I10"/>
    <mergeCell ref="A11:I11"/>
    <mergeCell ref="H12:I12"/>
    <mergeCell ref="B13:H13"/>
    <mergeCell ref="D14:G14"/>
  </mergeCells>
  <printOptions/>
  <pageMargins left="0.25" right="0.25" top="0.75" bottom="0.75" header="0.3" footer="0.3"/>
  <pageSetup fitToHeight="0" fitToWidth="1" horizontalDpi="600" verticalDpi="600" orientation="portrait" paperSize="9" scale="72" r:id="rId1"/>
  <ignoredErrors>
    <ignoredError sqref="G135:G145 H101:H102 G265:G266 I270 G236 G289:G290 H90 B115:E115 G15:G21 H31:H33 H88 H96:H98 G109:G110 H106:H113 G223:G227 H236:H241 B132:E145 H258:H261 G258 H265:H269 H271:H282 G299:H299 I273:I275 I278:I279 G172:I188 B281 D281:E281 B101:E103 G239:G240 G271:G276 B282:E284 G298 H300:H302 B307:E307 H80:I81 H76:I78 B31:E33 B298:E299 B223:E227 B258:E258 H284 B106:E113 B80:E83 B76:C76 B77:D79 B172:E188 B168:C171 H310 H168:I169 G166:H167 B131:D131 B159:E164 B158:D158 B236:E244 B228:D228 B260:E266 B259:D259 B268:E276 B267:D267 B278:E280 B277:D277 B301:E303 B300:D300 H170 B88:E93 B289:E292 B229:E233 H223:H233 H83:I83 B15:E21 H15:H28 B97:E99 B96:D96 B23:E28 B22:D22 B166:E167 B151:E157 B147 B146 G151:G157 B148 B149 B150 H243:H244" numberStoredAsText="1"/>
    <ignoredError sqref="G189:H191 I189:I190 G86:H86 G304:H304 H87 H305:H306 B304 B86:E87 B189:E191 B306:E306 B305:C305 D304:E304" numberStoredAsText="1" formula="1"/>
    <ignoredError sqref="G192:H193 I192 I86:I87 B85:E85 A304 I304:I305 B192:E19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06"/>
  <sheetViews>
    <sheetView zoomScalePageLayoutView="0" workbookViewId="0" topLeftCell="A262">
      <selection activeCell="L222" sqref="L222"/>
    </sheetView>
  </sheetViews>
  <sheetFormatPr defaultColWidth="9.140625" defaultRowHeight="12.75"/>
  <cols>
    <col min="1" max="1" width="66.7109375" style="37" customWidth="1"/>
    <col min="2" max="2" width="5.57421875" style="37" customWidth="1"/>
    <col min="3" max="3" width="5.28125" style="37" customWidth="1"/>
    <col min="4" max="4" width="5.57421875" style="57" customWidth="1"/>
    <col min="5" max="5" width="6.8515625" style="57" customWidth="1"/>
    <col min="6" max="6" width="5.421875" style="57" customWidth="1"/>
    <col min="7" max="7" width="7.140625" style="57" customWidth="1"/>
    <col min="8" max="8" width="5.28125" style="37" customWidth="1"/>
    <col min="9" max="9" width="9.421875" style="57" customWidth="1"/>
    <col min="10" max="10" width="11.00390625" style="57" customWidth="1"/>
    <col min="11" max="16384" width="9.140625" style="37" customWidth="1"/>
  </cols>
  <sheetData>
    <row r="1" spans="2:10" ht="12.75">
      <c r="B1" s="813"/>
      <c r="C1" s="814"/>
      <c r="D1" s="814"/>
      <c r="E1" s="814"/>
      <c r="F1" s="814"/>
      <c r="G1" s="814"/>
      <c r="H1" s="814"/>
      <c r="I1" s="814"/>
      <c r="J1" s="814"/>
    </row>
    <row r="2" spans="2:10" ht="3" customHeight="1">
      <c r="B2" s="809"/>
      <c r="C2" s="803"/>
      <c r="D2" s="803"/>
      <c r="E2" s="803"/>
      <c r="F2" s="803"/>
      <c r="G2" s="803"/>
      <c r="H2" s="803"/>
      <c r="I2" s="803"/>
      <c r="J2" s="803"/>
    </row>
    <row r="3" spans="2:10" ht="12.75">
      <c r="B3" s="803"/>
      <c r="C3" s="803"/>
      <c r="D3" s="803"/>
      <c r="E3" s="803"/>
      <c r="F3" s="803"/>
      <c r="G3" s="803"/>
      <c r="H3" s="803"/>
      <c r="I3" s="803"/>
      <c r="J3" s="803"/>
    </row>
    <row r="4" spans="2:10" ht="12.75" hidden="1">
      <c r="B4" s="803"/>
      <c r="C4" s="803"/>
      <c r="D4" s="803"/>
      <c r="E4" s="803"/>
      <c r="F4" s="803"/>
      <c r="G4" s="803"/>
      <c r="H4" s="803"/>
      <c r="I4" s="803"/>
      <c r="J4" s="803"/>
    </row>
    <row r="5" spans="2:10" ht="12.75" hidden="1">
      <c r="B5" s="803"/>
      <c r="C5" s="803"/>
      <c r="D5" s="803"/>
      <c r="E5" s="803"/>
      <c r="F5" s="803"/>
      <c r="G5" s="803"/>
      <c r="H5" s="803"/>
      <c r="I5" s="803"/>
      <c r="J5" s="803"/>
    </row>
    <row r="6" spans="2:10" ht="12.75" hidden="1">
      <c r="B6" s="803"/>
      <c r="C6" s="803"/>
      <c r="D6" s="803"/>
      <c r="E6" s="803"/>
      <c r="F6" s="803"/>
      <c r="G6" s="803"/>
      <c r="H6" s="803"/>
      <c r="I6" s="803"/>
      <c r="J6" s="803"/>
    </row>
    <row r="7" spans="1:10" ht="12.75">
      <c r="A7" s="583"/>
      <c r="B7" s="583"/>
      <c r="C7" s="583"/>
      <c r="D7" s="808" t="s">
        <v>844</v>
      </c>
      <c r="E7" s="808"/>
      <c r="F7" s="808"/>
      <c r="G7" s="808"/>
      <c r="H7" s="808"/>
      <c r="I7" s="780"/>
      <c r="J7" s="780"/>
    </row>
    <row r="8" spans="1:10" ht="10.5" customHeight="1">
      <c r="A8" s="817" t="s">
        <v>242</v>
      </c>
      <c r="B8" s="817"/>
      <c r="C8" s="817"/>
      <c r="D8" s="817"/>
      <c r="E8" s="817"/>
      <c r="F8" s="817"/>
      <c r="G8" s="817"/>
      <c r="H8" s="817"/>
      <c r="I8" s="817"/>
      <c r="J8" s="817"/>
    </row>
    <row r="9" spans="1:10" ht="25.5" customHeight="1">
      <c r="A9" s="583"/>
      <c r="B9" s="817" t="s">
        <v>713</v>
      </c>
      <c r="C9" s="817"/>
      <c r="D9" s="817"/>
      <c r="E9" s="817"/>
      <c r="F9" s="817"/>
      <c r="G9" s="817"/>
      <c r="H9" s="817"/>
      <c r="I9" s="817"/>
      <c r="J9" s="817"/>
    </row>
    <row r="10" spans="1:10" ht="12.75">
      <c r="A10" s="589"/>
      <c r="B10" s="820"/>
      <c r="C10" s="820"/>
      <c r="D10" s="820"/>
      <c r="E10" s="820"/>
      <c r="F10" s="820"/>
      <c r="G10" s="820"/>
      <c r="H10" s="820"/>
      <c r="I10" s="820"/>
      <c r="J10" s="820"/>
    </row>
    <row r="11" spans="1:9" ht="12.75">
      <c r="A11" s="818" t="s">
        <v>207</v>
      </c>
      <c r="B11" s="818"/>
      <c r="C11" s="818"/>
      <c r="D11" s="818"/>
      <c r="E11" s="818"/>
      <c r="F11" s="818"/>
      <c r="G11" s="818"/>
      <c r="H11" s="818"/>
      <c r="I11" s="818"/>
    </row>
    <row r="12" spans="1:10" ht="45.75" customHeight="1">
      <c r="A12" s="816" t="s">
        <v>667</v>
      </c>
      <c r="B12" s="816"/>
      <c r="C12" s="816"/>
      <c r="D12" s="816"/>
      <c r="E12" s="816"/>
      <c r="F12" s="816"/>
      <c r="G12" s="816"/>
      <c r="H12" s="816"/>
      <c r="I12" s="816"/>
      <c r="J12" s="816"/>
    </row>
    <row r="13" spans="1:9" ht="24" customHeight="1">
      <c r="A13" s="242"/>
      <c r="B13" s="243"/>
      <c r="C13" s="243"/>
      <c r="D13" s="242"/>
      <c r="E13" s="242"/>
      <c r="F13" s="242"/>
      <c r="G13" s="242"/>
      <c r="H13" s="819" t="s">
        <v>227</v>
      </c>
      <c r="I13" s="819"/>
    </row>
    <row r="14" spans="1:10" ht="28.5" customHeight="1">
      <c r="A14" s="244" t="s">
        <v>208</v>
      </c>
      <c r="B14" s="821" t="s">
        <v>9</v>
      </c>
      <c r="C14" s="822"/>
      <c r="D14" s="822"/>
      <c r="E14" s="822"/>
      <c r="F14" s="822"/>
      <c r="G14" s="822"/>
      <c r="H14" s="823"/>
      <c r="I14" s="815" t="s">
        <v>638</v>
      </c>
      <c r="J14" s="815" t="s">
        <v>668</v>
      </c>
    </row>
    <row r="15" spans="1:10" ht="60.75" customHeight="1">
      <c r="A15" s="38"/>
      <c r="B15" s="220" t="s">
        <v>211</v>
      </c>
      <c r="C15" s="221" t="s">
        <v>210</v>
      </c>
      <c r="D15" s="804" t="s">
        <v>209</v>
      </c>
      <c r="E15" s="804"/>
      <c r="F15" s="804"/>
      <c r="G15" s="804"/>
      <c r="H15" s="222" t="s">
        <v>212</v>
      </c>
      <c r="I15" s="815"/>
      <c r="J15" s="815"/>
    </row>
    <row r="16" spans="1:10" s="39" customFormat="1" ht="12.75">
      <c r="A16" s="210" t="s">
        <v>186</v>
      </c>
      <c r="B16" s="392" t="s">
        <v>187</v>
      </c>
      <c r="C16" s="393" t="s">
        <v>184</v>
      </c>
      <c r="D16" s="393"/>
      <c r="E16" s="330"/>
      <c r="F16" s="330"/>
      <c r="G16" s="402" t="s">
        <v>185</v>
      </c>
      <c r="H16" s="376" t="s">
        <v>183</v>
      </c>
      <c r="I16" s="339">
        <f>I22+I37+I46+I57+I62+I52</f>
        <v>5658.000000000001</v>
      </c>
      <c r="J16" s="339">
        <f>J22+J37+J46+J57+J62</f>
        <v>5699.300000000001</v>
      </c>
    </row>
    <row r="17" spans="1:10" s="39" customFormat="1" ht="25.5" hidden="1">
      <c r="A17" s="208" t="s">
        <v>189</v>
      </c>
      <c r="B17" s="246" t="s">
        <v>187</v>
      </c>
      <c r="C17" s="247" t="s">
        <v>190</v>
      </c>
      <c r="D17" s="223"/>
      <c r="E17" s="224"/>
      <c r="F17" s="224"/>
      <c r="G17" s="225" t="s">
        <v>185</v>
      </c>
      <c r="H17" s="245" t="s">
        <v>183</v>
      </c>
      <c r="I17" s="255">
        <f aca="true" t="shared" si="0" ref="I17:J20">I18</f>
        <v>0</v>
      </c>
      <c r="J17" s="255">
        <f t="shared" si="0"/>
        <v>0</v>
      </c>
    </row>
    <row r="18" spans="1:10" s="39" customFormat="1" ht="12.75" hidden="1">
      <c r="A18" s="195" t="s">
        <v>16</v>
      </c>
      <c r="B18" s="196" t="s">
        <v>187</v>
      </c>
      <c r="C18" s="197" t="s">
        <v>190</v>
      </c>
      <c r="D18" s="211" t="s">
        <v>11</v>
      </c>
      <c r="E18" s="200" t="s">
        <v>55</v>
      </c>
      <c r="F18" s="200"/>
      <c r="G18" s="212" t="s">
        <v>56</v>
      </c>
      <c r="H18" s="245"/>
      <c r="I18" s="256">
        <f t="shared" si="0"/>
        <v>0</v>
      </c>
      <c r="J18" s="256">
        <f t="shared" si="0"/>
        <v>0</v>
      </c>
    </row>
    <row r="19" spans="1:10" s="39" customFormat="1" ht="12.75" hidden="1">
      <c r="A19" s="195" t="s">
        <v>175</v>
      </c>
      <c r="B19" s="196" t="s">
        <v>187</v>
      </c>
      <c r="C19" s="197" t="s">
        <v>190</v>
      </c>
      <c r="D19" s="211" t="s">
        <v>14</v>
      </c>
      <c r="E19" s="200" t="s">
        <v>10</v>
      </c>
      <c r="F19" s="200"/>
      <c r="G19" s="212" t="s">
        <v>56</v>
      </c>
      <c r="H19" s="245"/>
      <c r="I19" s="256">
        <f t="shared" si="0"/>
        <v>0</v>
      </c>
      <c r="J19" s="256">
        <f t="shared" si="0"/>
        <v>0</v>
      </c>
    </row>
    <row r="20" spans="1:10" s="39" customFormat="1" ht="38.25" hidden="1">
      <c r="A20" s="203" t="s">
        <v>12</v>
      </c>
      <c r="B20" s="196" t="s">
        <v>187</v>
      </c>
      <c r="C20" s="197" t="s">
        <v>190</v>
      </c>
      <c r="D20" s="211" t="s">
        <v>14</v>
      </c>
      <c r="E20" s="200" t="s">
        <v>10</v>
      </c>
      <c r="F20" s="200"/>
      <c r="G20" s="212" t="s">
        <v>15</v>
      </c>
      <c r="H20" s="246"/>
      <c r="I20" s="256">
        <f t="shared" si="0"/>
        <v>0</v>
      </c>
      <c r="J20" s="256">
        <f t="shared" si="0"/>
        <v>0</v>
      </c>
    </row>
    <row r="21" spans="1:10" s="39" customFormat="1" ht="38.25" hidden="1">
      <c r="A21" s="195" t="s">
        <v>13</v>
      </c>
      <c r="B21" s="196" t="s">
        <v>187</v>
      </c>
      <c r="C21" s="197" t="s">
        <v>190</v>
      </c>
      <c r="D21" s="211" t="s">
        <v>14</v>
      </c>
      <c r="E21" s="200" t="s">
        <v>10</v>
      </c>
      <c r="F21" s="200"/>
      <c r="G21" s="212" t="s">
        <v>15</v>
      </c>
      <c r="H21" s="197">
        <v>100</v>
      </c>
      <c r="I21" s="256"/>
      <c r="J21" s="256"/>
    </row>
    <row r="22" spans="1:10" s="39" customFormat="1" ht="38.25">
      <c r="A22" s="246" t="s">
        <v>191</v>
      </c>
      <c r="B22" s="333" t="s">
        <v>187</v>
      </c>
      <c r="C22" s="334" t="s">
        <v>192</v>
      </c>
      <c r="D22" s="393"/>
      <c r="E22" s="330"/>
      <c r="F22" s="330"/>
      <c r="G22" s="402"/>
      <c r="H22" s="330" t="s">
        <v>183</v>
      </c>
      <c r="I22" s="331">
        <f>I23+I36</f>
        <v>5002.3</v>
      </c>
      <c r="J22" s="331">
        <f>J23+J36</f>
        <v>5026.8</v>
      </c>
    </row>
    <row r="23" spans="1:10" s="39" customFormat="1" ht="15.75" customHeight="1">
      <c r="A23" s="204" t="s">
        <v>17</v>
      </c>
      <c r="B23" s="196" t="s">
        <v>187</v>
      </c>
      <c r="C23" s="197" t="s">
        <v>192</v>
      </c>
      <c r="D23" s="211" t="s">
        <v>18</v>
      </c>
      <c r="E23" s="200"/>
      <c r="F23" s="200"/>
      <c r="G23" s="212"/>
      <c r="H23" s="224"/>
      <c r="I23" s="257">
        <f>I27+I24</f>
        <v>5002.3</v>
      </c>
      <c r="J23" s="257">
        <f>J27+J24</f>
        <v>5026.8</v>
      </c>
    </row>
    <row r="24" spans="1:10" s="39" customFormat="1" ht="12.75">
      <c r="A24" s="204" t="s">
        <v>115</v>
      </c>
      <c r="B24" s="196" t="s">
        <v>187</v>
      </c>
      <c r="C24" s="197" t="s">
        <v>192</v>
      </c>
      <c r="D24" s="211" t="s">
        <v>18</v>
      </c>
      <c r="E24" s="200" t="s">
        <v>19</v>
      </c>
      <c r="F24" s="200" t="s">
        <v>285</v>
      </c>
      <c r="G24" s="225" t="s">
        <v>325</v>
      </c>
      <c r="H24" s="224"/>
      <c r="I24" s="257">
        <f>I25</f>
        <v>754.2</v>
      </c>
      <c r="J24" s="257">
        <f>J25</f>
        <v>754.2</v>
      </c>
    </row>
    <row r="25" spans="1:10" s="39" customFormat="1" ht="51">
      <c r="A25" s="203" t="s">
        <v>20</v>
      </c>
      <c r="B25" s="196" t="s">
        <v>187</v>
      </c>
      <c r="C25" s="197" t="s">
        <v>192</v>
      </c>
      <c r="D25" s="211" t="s">
        <v>18</v>
      </c>
      <c r="E25" s="200" t="s">
        <v>19</v>
      </c>
      <c r="F25" s="200" t="s">
        <v>285</v>
      </c>
      <c r="G25" s="212" t="s">
        <v>350</v>
      </c>
      <c r="H25" s="224"/>
      <c r="I25" s="257">
        <f>I26</f>
        <v>754.2</v>
      </c>
      <c r="J25" s="257">
        <f>J26</f>
        <v>754.2</v>
      </c>
    </row>
    <row r="26" spans="1:10" s="39" customFormat="1" ht="38.25">
      <c r="A26" s="205" t="s">
        <v>13</v>
      </c>
      <c r="B26" s="196" t="s">
        <v>187</v>
      </c>
      <c r="C26" s="197" t="s">
        <v>192</v>
      </c>
      <c r="D26" s="211" t="s">
        <v>18</v>
      </c>
      <c r="E26" s="200" t="s">
        <v>19</v>
      </c>
      <c r="F26" s="200" t="s">
        <v>285</v>
      </c>
      <c r="G26" s="212" t="s">
        <v>350</v>
      </c>
      <c r="H26" s="200" t="s">
        <v>143</v>
      </c>
      <c r="I26" s="257">
        <v>754.2</v>
      </c>
      <c r="J26" s="257">
        <v>754.2</v>
      </c>
    </row>
    <row r="27" spans="1:10" s="39" customFormat="1" ht="12.75">
      <c r="A27" s="204" t="s">
        <v>22</v>
      </c>
      <c r="B27" s="196" t="s">
        <v>187</v>
      </c>
      <c r="C27" s="197" t="s">
        <v>192</v>
      </c>
      <c r="D27" s="211" t="s">
        <v>18</v>
      </c>
      <c r="E27" s="200" t="s">
        <v>10</v>
      </c>
      <c r="F27" s="200" t="s">
        <v>285</v>
      </c>
      <c r="G27" s="225" t="s">
        <v>325</v>
      </c>
      <c r="H27" s="224"/>
      <c r="I27" s="257">
        <f>I28+I32</f>
        <v>4248.1</v>
      </c>
      <c r="J27" s="257">
        <f>J28+J32</f>
        <v>4272.6</v>
      </c>
    </row>
    <row r="28" spans="1:10" s="39" customFormat="1" ht="51">
      <c r="A28" s="203" t="s">
        <v>20</v>
      </c>
      <c r="B28" s="196" t="s">
        <v>187</v>
      </c>
      <c r="C28" s="197" t="s">
        <v>192</v>
      </c>
      <c r="D28" s="211" t="s">
        <v>18</v>
      </c>
      <c r="E28" s="200" t="s">
        <v>10</v>
      </c>
      <c r="F28" s="200"/>
      <c r="G28" s="212"/>
      <c r="H28" s="224"/>
      <c r="I28" s="257">
        <f>I29+I30</f>
        <v>3598.8</v>
      </c>
      <c r="J28" s="257">
        <f>J29+J30</f>
        <v>3598.8</v>
      </c>
    </row>
    <row r="29" spans="1:10" s="39" customFormat="1" ht="38.25">
      <c r="A29" s="205" t="s">
        <v>13</v>
      </c>
      <c r="B29" s="196" t="s">
        <v>187</v>
      </c>
      <c r="C29" s="197" t="s">
        <v>192</v>
      </c>
      <c r="D29" s="211" t="s">
        <v>18</v>
      </c>
      <c r="E29" s="200" t="s">
        <v>10</v>
      </c>
      <c r="F29" s="200" t="s">
        <v>285</v>
      </c>
      <c r="G29" s="212" t="s">
        <v>350</v>
      </c>
      <c r="H29" s="200" t="s">
        <v>143</v>
      </c>
      <c r="I29" s="257">
        <v>3483</v>
      </c>
      <c r="J29" s="257">
        <v>3483</v>
      </c>
    </row>
    <row r="30" spans="1:10" s="39" customFormat="1" ht="102">
      <c r="A30" s="430" t="s">
        <v>607</v>
      </c>
      <c r="B30" s="196" t="s">
        <v>187</v>
      </c>
      <c r="C30" s="197" t="s">
        <v>192</v>
      </c>
      <c r="D30" s="211" t="s">
        <v>18</v>
      </c>
      <c r="E30" s="200" t="s">
        <v>10</v>
      </c>
      <c r="F30" s="200" t="s">
        <v>285</v>
      </c>
      <c r="G30" s="101" t="s">
        <v>330</v>
      </c>
      <c r="H30" s="200"/>
      <c r="I30" s="257">
        <f>I31</f>
        <v>115.8</v>
      </c>
      <c r="J30" s="257">
        <f>J31</f>
        <v>115.8</v>
      </c>
    </row>
    <row r="31" spans="1:10" s="39" customFormat="1" ht="38.25">
      <c r="A31" s="85" t="s">
        <v>13</v>
      </c>
      <c r="B31" s="196" t="s">
        <v>187</v>
      </c>
      <c r="C31" s="197" t="s">
        <v>192</v>
      </c>
      <c r="D31" s="211" t="s">
        <v>18</v>
      </c>
      <c r="E31" s="200" t="s">
        <v>10</v>
      </c>
      <c r="F31" s="200" t="s">
        <v>285</v>
      </c>
      <c r="G31" s="101" t="s">
        <v>330</v>
      </c>
      <c r="H31" s="200" t="s">
        <v>143</v>
      </c>
      <c r="I31" s="257">
        <v>115.8</v>
      </c>
      <c r="J31" s="257">
        <v>115.8</v>
      </c>
    </row>
    <row r="32" spans="1:10" s="39" customFormat="1" ht="12.75">
      <c r="A32" s="203" t="s">
        <v>311</v>
      </c>
      <c r="B32" s="196" t="s">
        <v>187</v>
      </c>
      <c r="C32" s="197" t="s">
        <v>192</v>
      </c>
      <c r="D32" s="211" t="s">
        <v>18</v>
      </c>
      <c r="E32" s="200" t="s">
        <v>10</v>
      </c>
      <c r="F32" s="200" t="s">
        <v>285</v>
      </c>
      <c r="G32" s="212" t="s">
        <v>377</v>
      </c>
      <c r="H32" s="200"/>
      <c r="I32" s="257">
        <f>I33+I34+I35</f>
        <v>649.3</v>
      </c>
      <c r="J32" s="257">
        <f>J33+J34+J35</f>
        <v>673.8</v>
      </c>
    </row>
    <row r="33" spans="1:10" s="39" customFormat="1" ht="15" customHeight="1">
      <c r="A33" s="195" t="s">
        <v>145</v>
      </c>
      <c r="B33" s="196" t="s">
        <v>187</v>
      </c>
      <c r="C33" s="197" t="s">
        <v>192</v>
      </c>
      <c r="D33" s="211" t="s">
        <v>18</v>
      </c>
      <c r="E33" s="200" t="s">
        <v>10</v>
      </c>
      <c r="F33" s="200" t="s">
        <v>285</v>
      </c>
      <c r="G33" s="212" t="s">
        <v>377</v>
      </c>
      <c r="H33" s="200" t="s">
        <v>144</v>
      </c>
      <c r="I33" s="257">
        <v>613.3</v>
      </c>
      <c r="J33" s="257">
        <v>637.8</v>
      </c>
    </row>
    <row r="34" spans="1:10" s="39" customFormat="1" ht="12.75" customHeight="1">
      <c r="A34" s="195" t="s">
        <v>142</v>
      </c>
      <c r="B34" s="196" t="s">
        <v>187</v>
      </c>
      <c r="C34" s="197" t="s">
        <v>192</v>
      </c>
      <c r="D34" s="211" t="s">
        <v>18</v>
      </c>
      <c r="E34" s="200" t="s">
        <v>10</v>
      </c>
      <c r="F34" s="200" t="s">
        <v>285</v>
      </c>
      <c r="G34" s="212" t="s">
        <v>377</v>
      </c>
      <c r="H34" s="224" t="s">
        <v>230</v>
      </c>
      <c r="I34" s="257">
        <v>36</v>
      </c>
      <c r="J34" s="257">
        <v>36</v>
      </c>
    </row>
    <row r="35" spans="1:10" s="39" customFormat="1" ht="0.75" customHeight="1" hidden="1">
      <c r="A35" s="195"/>
      <c r="B35" s="196"/>
      <c r="C35" s="197"/>
      <c r="D35" s="211"/>
      <c r="E35" s="200"/>
      <c r="F35" s="200"/>
      <c r="G35" s="212"/>
      <c r="H35" s="224"/>
      <c r="I35" s="257"/>
      <c r="J35" s="257"/>
    </row>
    <row r="36" spans="1:10" s="39" customFormat="1" ht="2.25" customHeight="1" hidden="1">
      <c r="A36" s="209"/>
      <c r="B36" s="196"/>
      <c r="C36" s="197"/>
      <c r="D36" s="211"/>
      <c r="E36" s="200"/>
      <c r="F36" s="200"/>
      <c r="G36" s="212"/>
      <c r="H36" s="224"/>
      <c r="I36" s="257"/>
      <c r="J36" s="257"/>
    </row>
    <row r="37" spans="1:10" s="39" customFormat="1" ht="39.75" customHeight="1">
      <c r="A37" s="204" t="s">
        <v>382</v>
      </c>
      <c r="B37" s="196" t="s">
        <v>187</v>
      </c>
      <c r="C37" s="197" t="s">
        <v>192</v>
      </c>
      <c r="D37" s="211" t="s">
        <v>30</v>
      </c>
      <c r="E37" s="200" t="s">
        <v>19</v>
      </c>
      <c r="F37" s="200"/>
      <c r="G37" s="212"/>
      <c r="H37" s="224"/>
      <c r="I37" s="257">
        <f>I38+I40</f>
        <v>12.6</v>
      </c>
      <c r="J37" s="257">
        <f>J38+J40</f>
        <v>12.5</v>
      </c>
    </row>
    <row r="38" spans="1:10" s="39" customFormat="1" ht="27" customHeight="1">
      <c r="A38" s="206" t="s">
        <v>378</v>
      </c>
      <c r="B38" s="196" t="s">
        <v>187</v>
      </c>
      <c r="C38" s="197" t="s">
        <v>192</v>
      </c>
      <c r="D38" s="211" t="s">
        <v>30</v>
      </c>
      <c r="E38" s="200" t="s">
        <v>19</v>
      </c>
      <c r="F38" s="200" t="s">
        <v>285</v>
      </c>
      <c r="G38" s="212" t="s">
        <v>379</v>
      </c>
      <c r="H38" s="224"/>
      <c r="I38" s="257">
        <f>I39</f>
        <v>12.6</v>
      </c>
      <c r="J38" s="257">
        <f>J39</f>
        <v>12.5</v>
      </c>
    </row>
    <row r="39" spans="1:10" s="39" customFormat="1" ht="12" customHeight="1">
      <c r="A39" s="195" t="s">
        <v>287</v>
      </c>
      <c r="B39" s="196" t="s">
        <v>187</v>
      </c>
      <c r="C39" s="197" t="s">
        <v>192</v>
      </c>
      <c r="D39" s="211" t="s">
        <v>30</v>
      </c>
      <c r="E39" s="200" t="s">
        <v>19</v>
      </c>
      <c r="F39" s="200" t="s">
        <v>285</v>
      </c>
      <c r="G39" s="212" t="s">
        <v>379</v>
      </c>
      <c r="H39" s="224" t="s">
        <v>295</v>
      </c>
      <c r="I39" s="257">
        <v>12.6</v>
      </c>
      <c r="J39" s="257">
        <v>12.5</v>
      </c>
    </row>
    <row r="40" spans="1:10" s="39" customFormat="1" ht="0.75" customHeight="1">
      <c r="A40" s="206" t="s">
        <v>380</v>
      </c>
      <c r="B40" s="196" t="s">
        <v>187</v>
      </c>
      <c r="C40" s="197" t="s">
        <v>192</v>
      </c>
      <c r="D40" s="211" t="s">
        <v>30</v>
      </c>
      <c r="E40" s="200" t="s">
        <v>19</v>
      </c>
      <c r="F40" s="200" t="s">
        <v>285</v>
      </c>
      <c r="G40" s="212" t="s">
        <v>381</v>
      </c>
      <c r="H40" s="224"/>
      <c r="I40" s="257">
        <f>I41</f>
        <v>0</v>
      </c>
      <c r="J40" s="257">
        <f>J41</f>
        <v>0</v>
      </c>
    </row>
    <row r="41" spans="1:10" s="39" customFormat="1" ht="17.25" customHeight="1" hidden="1">
      <c r="A41" s="195" t="s">
        <v>287</v>
      </c>
      <c r="B41" s="196" t="s">
        <v>187</v>
      </c>
      <c r="C41" s="197" t="s">
        <v>192</v>
      </c>
      <c r="D41" s="211" t="s">
        <v>30</v>
      </c>
      <c r="E41" s="200" t="s">
        <v>19</v>
      </c>
      <c r="F41" s="200" t="s">
        <v>285</v>
      </c>
      <c r="G41" s="212" t="s">
        <v>381</v>
      </c>
      <c r="H41" s="224" t="s">
        <v>292</v>
      </c>
      <c r="I41" s="257">
        <v>0</v>
      </c>
      <c r="J41" s="257">
        <v>0</v>
      </c>
    </row>
    <row r="42" spans="1:10" s="39" customFormat="1" ht="1.5" customHeight="1" hidden="1">
      <c r="A42" s="213"/>
      <c r="B42" s="196"/>
      <c r="C42" s="197"/>
      <c r="D42" s="211"/>
      <c r="E42" s="200"/>
      <c r="F42" s="200"/>
      <c r="G42" s="212"/>
      <c r="H42" s="224"/>
      <c r="I42" s="257"/>
      <c r="J42" s="257"/>
    </row>
    <row r="43" spans="1:10" s="39" customFormat="1" ht="27.75" customHeight="1" hidden="1">
      <c r="A43" s="195"/>
      <c r="B43" s="196"/>
      <c r="C43" s="197"/>
      <c r="D43" s="211"/>
      <c r="E43" s="200"/>
      <c r="F43" s="200"/>
      <c r="G43" s="212"/>
      <c r="H43" s="224"/>
      <c r="I43" s="257"/>
      <c r="J43" s="257"/>
    </row>
    <row r="44" spans="1:10" s="39" customFormat="1" ht="23.25" customHeight="1" hidden="1">
      <c r="A44" s="213"/>
      <c r="B44" s="196"/>
      <c r="C44" s="197"/>
      <c r="D44" s="211"/>
      <c r="E44" s="200"/>
      <c r="F44" s="200"/>
      <c r="G44" s="212"/>
      <c r="H44" s="224"/>
      <c r="I44" s="257"/>
      <c r="J44" s="257"/>
    </row>
    <row r="45" spans="1:10" s="39" customFormat="1" ht="27" customHeight="1" hidden="1">
      <c r="A45" s="195"/>
      <c r="B45" s="196"/>
      <c r="C45" s="197"/>
      <c r="D45" s="211"/>
      <c r="E45" s="200"/>
      <c r="F45" s="200"/>
      <c r="G45" s="212"/>
      <c r="H45" s="224"/>
      <c r="I45" s="257"/>
      <c r="J45" s="257"/>
    </row>
    <row r="46" spans="1:10" s="39" customFormat="1" ht="27.75" customHeight="1">
      <c r="A46" s="202" t="s">
        <v>236</v>
      </c>
      <c r="B46" s="325" t="s">
        <v>187</v>
      </c>
      <c r="C46" s="326" t="s">
        <v>237</v>
      </c>
      <c r="D46" s="327"/>
      <c r="E46" s="328"/>
      <c r="F46" s="328"/>
      <c r="G46" s="329"/>
      <c r="H46" s="330"/>
      <c r="I46" s="332">
        <f>I47</f>
        <v>15.1</v>
      </c>
      <c r="J46" s="332">
        <f>J47</f>
        <v>15.1</v>
      </c>
    </row>
    <row r="47" spans="1:10" s="39" customFormat="1" ht="15" customHeight="1">
      <c r="A47" s="209" t="s">
        <v>29</v>
      </c>
      <c r="B47" s="196" t="s">
        <v>187</v>
      </c>
      <c r="C47" s="197" t="s">
        <v>237</v>
      </c>
      <c r="D47" s="211" t="s">
        <v>30</v>
      </c>
      <c r="E47" s="200"/>
      <c r="F47" s="200"/>
      <c r="G47" s="212"/>
      <c r="H47" s="224"/>
      <c r="I47" s="257">
        <f>I48</f>
        <v>15.1</v>
      </c>
      <c r="J47" s="257">
        <f>J48</f>
        <v>15.1</v>
      </c>
    </row>
    <row r="48" spans="1:10" s="39" customFormat="1" ht="42" customHeight="1">
      <c r="A48" s="209" t="s">
        <v>382</v>
      </c>
      <c r="B48" s="196" t="s">
        <v>187</v>
      </c>
      <c r="C48" s="197" t="s">
        <v>237</v>
      </c>
      <c r="D48" s="211" t="s">
        <v>30</v>
      </c>
      <c r="E48" s="200" t="s">
        <v>19</v>
      </c>
      <c r="F48" s="200"/>
      <c r="G48" s="212"/>
      <c r="H48" s="224"/>
      <c r="I48" s="258">
        <f>I49+I51</f>
        <v>15.1</v>
      </c>
      <c r="J48" s="258">
        <f>J49+J51</f>
        <v>15.1</v>
      </c>
    </row>
    <row r="49" spans="1:10" s="39" customFormat="1" ht="26.25" customHeight="1">
      <c r="A49" s="206" t="s">
        <v>433</v>
      </c>
      <c r="B49" s="196" t="s">
        <v>187</v>
      </c>
      <c r="C49" s="197" t="s">
        <v>237</v>
      </c>
      <c r="D49" s="211" t="s">
        <v>30</v>
      </c>
      <c r="E49" s="200" t="s">
        <v>19</v>
      </c>
      <c r="F49" s="200" t="s">
        <v>285</v>
      </c>
      <c r="G49" s="212" t="s">
        <v>383</v>
      </c>
      <c r="H49" s="224"/>
      <c r="I49" s="258">
        <f>I50</f>
        <v>15.1</v>
      </c>
      <c r="J49" s="258">
        <f>J50</f>
        <v>15.1</v>
      </c>
    </row>
    <row r="50" spans="1:10" s="39" customFormat="1" ht="17.25" customHeight="1">
      <c r="A50" s="195" t="s">
        <v>29</v>
      </c>
      <c r="B50" s="196" t="s">
        <v>187</v>
      </c>
      <c r="C50" s="197" t="s">
        <v>237</v>
      </c>
      <c r="D50" s="211" t="s">
        <v>30</v>
      </c>
      <c r="E50" s="200" t="s">
        <v>19</v>
      </c>
      <c r="F50" s="200" t="s">
        <v>285</v>
      </c>
      <c r="G50" s="212" t="s">
        <v>383</v>
      </c>
      <c r="H50" s="224" t="s">
        <v>295</v>
      </c>
      <c r="I50" s="258">
        <v>15.1</v>
      </c>
      <c r="J50" s="258">
        <v>15.1</v>
      </c>
    </row>
    <row r="51" spans="1:10" s="39" customFormat="1" ht="12.75" customHeight="1" hidden="1">
      <c r="A51" s="206"/>
      <c r="B51" s="196"/>
      <c r="C51" s="197"/>
      <c r="D51" s="211"/>
      <c r="E51" s="200"/>
      <c r="F51" s="200"/>
      <c r="G51" s="212"/>
      <c r="H51" s="224"/>
      <c r="I51" s="258"/>
      <c r="J51" s="258"/>
    </row>
    <row r="52" spans="1:10" s="39" customFormat="1" ht="25.5" customHeight="1" hidden="1">
      <c r="A52" s="419" t="s">
        <v>641</v>
      </c>
      <c r="B52" s="325" t="s">
        <v>187</v>
      </c>
      <c r="C52" s="326" t="s">
        <v>197</v>
      </c>
      <c r="D52" s="211"/>
      <c r="E52" s="200"/>
      <c r="F52" s="200"/>
      <c r="G52" s="212"/>
      <c r="H52" s="224"/>
      <c r="I52" s="332">
        <v>0</v>
      </c>
      <c r="J52" s="258"/>
    </row>
    <row r="53" spans="1:10" s="39" customFormat="1" ht="42" customHeight="1" hidden="1">
      <c r="A53" s="209" t="s">
        <v>642</v>
      </c>
      <c r="B53" s="196" t="s">
        <v>187</v>
      </c>
      <c r="C53" s="197" t="s">
        <v>197</v>
      </c>
      <c r="D53" s="211" t="s">
        <v>643</v>
      </c>
      <c r="E53" s="200"/>
      <c r="F53" s="200"/>
      <c r="G53" s="212"/>
      <c r="H53" s="224"/>
      <c r="I53" s="257">
        <v>0</v>
      </c>
      <c r="J53" s="257"/>
    </row>
    <row r="54" spans="1:10" s="39" customFormat="1" ht="28.5" customHeight="1" hidden="1">
      <c r="A54" s="632" t="s">
        <v>644</v>
      </c>
      <c r="B54" s="196" t="s">
        <v>187</v>
      </c>
      <c r="C54" s="197" t="s">
        <v>197</v>
      </c>
      <c r="D54" s="211" t="s">
        <v>643</v>
      </c>
      <c r="E54" s="200" t="s">
        <v>19</v>
      </c>
      <c r="F54" s="200" t="s">
        <v>285</v>
      </c>
      <c r="G54" s="212" t="s">
        <v>645</v>
      </c>
      <c r="H54" s="200" t="s">
        <v>144</v>
      </c>
      <c r="I54" s="257">
        <v>0</v>
      </c>
      <c r="J54" s="257">
        <v>0</v>
      </c>
    </row>
    <row r="55" spans="1:10" s="39" customFormat="1" ht="42.75" customHeight="1" hidden="1">
      <c r="A55" s="205"/>
      <c r="B55" s="196"/>
      <c r="C55" s="197"/>
      <c r="D55" s="211"/>
      <c r="E55" s="200"/>
      <c r="F55" s="200"/>
      <c r="G55" s="212"/>
      <c r="H55" s="224"/>
      <c r="I55" s="257"/>
      <c r="J55" s="257"/>
    </row>
    <row r="56" spans="1:10" s="39" customFormat="1" ht="0.75" customHeight="1">
      <c r="A56" s="205"/>
      <c r="B56" s="196"/>
      <c r="C56" s="197"/>
      <c r="D56" s="211"/>
      <c r="E56" s="200"/>
      <c r="F56" s="200"/>
      <c r="G56" s="212"/>
      <c r="H56" s="224"/>
      <c r="I56" s="257"/>
      <c r="J56" s="257"/>
    </row>
    <row r="57" spans="1:10" s="39" customFormat="1" ht="12.75">
      <c r="A57" s="217" t="s">
        <v>176</v>
      </c>
      <c r="B57" s="333" t="s">
        <v>38</v>
      </c>
      <c r="C57" s="334" t="s">
        <v>39</v>
      </c>
      <c r="D57" s="327"/>
      <c r="E57" s="328"/>
      <c r="F57" s="328"/>
      <c r="G57" s="329"/>
      <c r="H57" s="328"/>
      <c r="I57" s="331">
        <f aca="true" t="shared" si="1" ref="I57:J60">I58</f>
        <v>30</v>
      </c>
      <c r="J57" s="331">
        <f t="shared" si="1"/>
        <v>30</v>
      </c>
    </row>
    <row r="58" spans="1:10" s="39" customFormat="1" ht="12.75">
      <c r="A58" s="204" t="s">
        <v>176</v>
      </c>
      <c r="B58" s="196" t="s">
        <v>187</v>
      </c>
      <c r="C58" s="197" t="s">
        <v>39</v>
      </c>
      <c r="D58" s="211" t="s">
        <v>40</v>
      </c>
      <c r="E58" s="200" t="s">
        <v>55</v>
      </c>
      <c r="F58" s="200" t="s">
        <v>285</v>
      </c>
      <c r="G58" s="212" t="s">
        <v>325</v>
      </c>
      <c r="H58" s="224"/>
      <c r="I58" s="257">
        <f t="shared" si="1"/>
        <v>30</v>
      </c>
      <c r="J58" s="257">
        <f t="shared" si="1"/>
        <v>30</v>
      </c>
    </row>
    <row r="59" spans="1:12" s="39" customFormat="1" ht="12.75">
      <c r="A59" s="204" t="s">
        <v>177</v>
      </c>
      <c r="B59" s="196" t="s">
        <v>187</v>
      </c>
      <c r="C59" s="197" t="s">
        <v>39</v>
      </c>
      <c r="D59" s="211" t="s">
        <v>40</v>
      </c>
      <c r="E59" s="200" t="s">
        <v>19</v>
      </c>
      <c r="F59" s="200" t="s">
        <v>285</v>
      </c>
      <c r="G59" s="212" t="s">
        <v>325</v>
      </c>
      <c r="H59" s="200"/>
      <c r="I59" s="257">
        <f t="shared" si="1"/>
        <v>30</v>
      </c>
      <c r="J59" s="257">
        <f t="shared" si="1"/>
        <v>30</v>
      </c>
      <c r="K59" s="215"/>
      <c r="L59" s="215"/>
    </row>
    <row r="60" spans="1:12" s="39" customFormat="1" ht="25.5">
      <c r="A60" s="207" t="s">
        <v>41</v>
      </c>
      <c r="B60" s="196" t="s">
        <v>187</v>
      </c>
      <c r="C60" s="197" t="s">
        <v>39</v>
      </c>
      <c r="D60" s="211" t="s">
        <v>40</v>
      </c>
      <c r="E60" s="200" t="s">
        <v>19</v>
      </c>
      <c r="F60" s="200" t="s">
        <v>285</v>
      </c>
      <c r="G60" s="212" t="s">
        <v>384</v>
      </c>
      <c r="H60" s="200"/>
      <c r="I60" s="257">
        <f t="shared" si="1"/>
        <v>30</v>
      </c>
      <c r="J60" s="257">
        <f t="shared" si="1"/>
        <v>30</v>
      </c>
      <c r="K60" s="215"/>
      <c r="L60" s="215"/>
    </row>
    <row r="61" spans="1:12" s="39" customFormat="1" ht="12.75">
      <c r="A61" s="195" t="s">
        <v>139</v>
      </c>
      <c r="B61" s="196" t="s">
        <v>187</v>
      </c>
      <c r="C61" s="197" t="s">
        <v>39</v>
      </c>
      <c r="D61" s="211" t="s">
        <v>40</v>
      </c>
      <c r="E61" s="200" t="s">
        <v>19</v>
      </c>
      <c r="F61" s="200" t="s">
        <v>285</v>
      </c>
      <c r="G61" s="212" t="s">
        <v>384</v>
      </c>
      <c r="H61" s="200" t="s">
        <v>138</v>
      </c>
      <c r="I61" s="257">
        <v>30</v>
      </c>
      <c r="J61" s="257">
        <v>30</v>
      </c>
      <c r="K61" s="215"/>
      <c r="L61" s="215"/>
    </row>
    <row r="62" spans="1:12" s="39" customFormat="1" ht="12.75">
      <c r="A62" s="217" t="s">
        <v>199</v>
      </c>
      <c r="B62" s="333" t="s">
        <v>187</v>
      </c>
      <c r="C62" s="334" t="s">
        <v>240</v>
      </c>
      <c r="D62" s="327"/>
      <c r="E62" s="328"/>
      <c r="F62" s="328"/>
      <c r="G62" s="329"/>
      <c r="H62" s="328"/>
      <c r="I62" s="331">
        <f>I63+I67+I71+I81+I91+I98</f>
        <v>598</v>
      </c>
      <c r="J62" s="331">
        <f>J63+J67+J71+J81+J91+J98</f>
        <v>614.9000000000001</v>
      </c>
      <c r="K62" s="241"/>
      <c r="L62" s="215"/>
    </row>
    <row r="63" spans="1:12" s="39" customFormat="1" ht="15" customHeight="1" hidden="1">
      <c r="A63" s="204" t="s">
        <v>29</v>
      </c>
      <c r="B63" s="196" t="s">
        <v>187</v>
      </c>
      <c r="C63" s="197" t="s">
        <v>240</v>
      </c>
      <c r="D63" s="211" t="s">
        <v>30</v>
      </c>
      <c r="E63" s="200"/>
      <c r="F63" s="200"/>
      <c r="G63" s="212"/>
      <c r="H63" s="224"/>
      <c r="I63" s="257">
        <f aca="true" t="shared" si="2" ref="I63:J65">I64</f>
        <v>0</v>
      </c>
      <c r="J63" s="257">
        <f t="shared" si="2"/>
        <v>0</v>
      </c>
      <c r="K63" s="241"/>
      <c r="L63" s="215"/>
    </row>
    <row r="64" spans="1:12" s="39" customFormat="1" ht="38.25" customHeight="1" hidden="1">
      <c r="A64" s="204" t="s">
        <v>43</v>
      </c>
      <c r="B64" s="325" t="s">
        <v>187</v>
      </c>
      <c r="C64" s="326" t="s">
        <v>240</v>
      </c>
      <c r="D64" s="327" t="s">
        <v>30</v>
      </c>
      <c r="E64" s="328" t="s">
        <v>44</v>
      </c>
      <c r="F64" s="328" t="s">
        <v>285</v>
      </c>
      <c r="G64" s="329" t="s">
        <v>325</v>
      </c>
      <c r="H64" s="328"/>
      <c r="I64" s="331">
        <f t="shared" si="2"/>
        <v>0</v>
      </c>
      <c r="J64" s="331">
        <f t="shared" si="2"/>
        <v>0</v>
      </c>
      <c r="K64" s="241"/>
      <c r="L64" s="215"/>
    </row>
    <row r="65" spans="1:12" s="39" customFormat="1" ht="0.75" customHeight="1" hidden="1">
      <c r="A65" s="213"/>
      <c r="B65" s="196" t="s">
        <v>187</v>
      </c>
      <c r="C65" s="197" t="s">
        <v>240</v>
      </c>
      <c r="D65" s="211" t="s">
        <v>30</v>
      </c>
      <c r="E65" s="200" t="s">
        <v>44</v>
      </c>
      <c r="F65" s="200" t="s">
        <v>285</v>
      </c>
      <c r="G65" s="212" t="s">
        <v>385</v>
      </c>
      <c r="H65" s="196"/>
      <c r="I65" s="257">
        <f t="shared" si="2"/>
        <v>0</v>
      </c>
      <c r="J65" s="257">
        <f t="shared" si="2"/>
        <v>0</v>
      </c>
      <c r="K65" s="241"/>
      <c r="L65" s="215"/>
    </row>
    <row r="66" spans="1:12" s="39" customFormat="1" ht="0.75" customHeight="1">
      <c r="A66" s="213" t="s">
        <v>69</v>
      </c>
      <c r="B66" s="196" t="s">
        <v>187</v>
      </c>
      <c r="C66" s="197" t="s">
        <v>240</v>
      </c>
      <c r="D66" s="211" t="s">
        <v>30</v>
      </c>
      <c r="E66" s="200" t="s">
        <v>44</v>
      </c>
      <c r="F66" s="200" t="s">
        <v>285</v>
      </c>
      <c r="G66" s="212" t="s">
        <v>385</v>
      </c>
      <c r="H66" s="196" t="s">
        <v>146</v>
      </c>
      <c r="I66" s="257"/>
      <c r="J66" s="257"/>
      <c r="K66" s="241"/>
      <c r="L66" s="215"/>
    </row>
    <row r="67" spans="1:12" s="39" customFormat="1" ht="99.75" customHeight="1">
      <c r="A67" s="273" t="s">
        <v>386</v>
      </c>
      <c r="B67" s="196" t="s">
        <v>187</v>
      </c>
      <c r="C67" s="197">
        <v>13</v>
      </c>
      <c r="D67" s="211" t="s">
        <v>30</v>
      </c>
      <c r="E67" s="200" t="s">
        <v>19</v>
      </c>
      <c r="F67" s="200"/>
      <c r="G67" s="212"/>
      <c r="H67" s="224"/>
      <c r="I67" s="257">
        <f aca="true" t="shared" si="3" ref="I67:J69">I68</f>
        <v>13.3</v>
      </c>
      <c r="J67" s="257">
        <f t="shared" si="3"/>
        <v>13.2</v>
      </c>
      <c r="K67" s="215"/>
      <c r="L67" s="215"/>
    </row>
    <row r="68" spans="1:10" s="39" customFormat="1" ht="26.25" customHeight="1">
      <c r="A68" s="208" t="s">
        <v>387</v>
      </c>
      <c r="B68" s="196" t="s">
        <v>187</v>
      </c>
      <c r="C68" s="197" t="s">
        <v>240</v>
      </c>
      <c r="D68" s="211" t="s">
        <v>30</v>
      </c>
      <c r="E68" s="200" t="s">
        <v>19</v>
      </c>
      <c r="F68" s="200" t="s">
        <v>285</v>
      </c>
      <c r="G68" s="212" t="s">
        <v>388</v>
      </c>
      <c r="H68" s="196"/>
      <c r="I68" s="254">
        <f t="shared" si="3"/>
        <v>13.3</v>
      </c>
      <c r="J68" s="254">
        <f t="shared" si="3"/>
        <v>13.2</v>
      </c>
    </row>
    <row r="69" spans="1:10" s="39" customFormat="1" ht="16.5" customHeight="1">
      <c r="A69" s="195" t="s">
        <v>287</v>
      </c>
      <c r="B69" s="196" t="s">
        <v>187</v>
      </c>
      <c r="C69" s="197" t="s">
        <v>240</v>
      </c>
      <c r="D69" s="211" t="s">
        <v>30</v>
      </c>
      <c r="E69" s="200" t="s">
        <v>19</v>
      </c>
      <c r="F69" s="200" t="s">
        <v>285</v>
      </c>
      <c r="G69" s="212" t="s">
        <v>388</v>
      </c>
      <c r="H69" s="196"/>
      <c r="I69" s="254">
        <f t="shared" si="3"/>
        <v>13.3</v>
      </c>
      <c r="J69" s="254">
        <f t="shared" si="3"/>
        <v>13.2</v>
      </c>
    </row>
    <row r="70" spans="1:10" s="39" customFormat="1" ht="15.75" customHeight="1">
      <c r="A70" s="195" t="s">
        <v>25</v>
      </c>
      <c r="B70" s="196" t="s">
        <v>187</v>
      </c>
      <c r="C70" s="197" t="s">
        <v>240</v>
      </c>
      <c r="D70" s="211" t="s">
        <v>30</v>
      </c>
      <c r="E70" s="200" t="s">
        <v>19</v>
      </c>
      <c r="F70" s="200" t="s">
        <v>285</v>
      </c>
      <c r="G70" s="212" t="s">
        <v>388</v>
      </c>
      <c r="H70" s="196" t="s">
        <v>144</v>
      </c>
      <c r="I70" s="254">
        <v>13.3</v>
      </c>
      <c r="J70" s="254">
        <v>13.2</v>
      </c>
    </row>
    <row r="71" spans="1:12" s="45" customFormat="1" ht="25.5">
      <c r="A71" s="204" t="s">
        <v>48</v>
      </c>
      <c r="B71" s="196" t="s">
        <v>187</v>
      </c>
      <c r="C71" s="197" t="s">
        <v>240</v>
      </c>
      <c r="D71" s="211" t="s">
        <v>217</v>
      </c>
      <c r="E71" s="200"/>
      <c r="F71" s="200"/>
      <c r="G71" s="212"/>
      <c r="H71" s="224"/>
      <c r="I71" s="257">
        <f>I72+I75+I78</f>
        <v>90</v>
      </c>
      <c r="J71" s="257">
        <f>J72+J75+J78</f>
        <v>90</v>
      </c>
      <c r="K71" s="39"/>
      <c r="L71" s="39"/>
    </row>
    <row r="72" spans="1:10" s="39" customFormat="1" ht="15" customHeight="1">
      <c r="A72" s="195" t="s">
        <v>313</v>
      </c>
      <c r="B72" s="196" t="s">
        <v>187</v>
      </c>
      <c r="C72" s="197" t="s">
        <v>240</v>
      </c>
      <c r="D72" s="211" t="s">
        <v>217</v>
      </c>
      <c r="E72" s="200" t="s">
        <v>19</v>
      </c>
      <c r="F72" s="200"/>
      <c r="G72" s="212"/>
      <c r="H72" s="197"/>
      <c r="I72" s="254">
        <f>I73</f>
        <v>20</v>
      </c>
      <c r="J72" s="254">
        <f>J73</f>
        <v>20</v>
      </c>
    </row>
    <row r="73" spans="1:10" s="39" customFormat="1" ht="15.75" customHeight="1">
      <c r="A73" s="195" t="s">
        <v>314</v>
      </c>
      <c r="B73" s="196" t="s">
        <v>187</v>
      </c>
      <c r="C73" s="197" t="s">
        <v>240</v>
      </c>
      <c r="D73" s="211" t="s">
        <v>217</v>
      </c>
      <c r="E73" s="200" t="s">
        <v>19</v>
      </c>
      <c r="F73" s="200" t="s">
        <v>187</v>
      </c>
      <c r="G73" s="212" t="s">
        <v>389</v>
      </c>
      <c r="H73" s="197"/>
      <c r="I73" s="254">
        <f>I74</f>
        <v>20</v>
      </c>
      <c r="J73" s="254">
        <f>J74</f>
        <v>20</v>
      </c>
    </row>
    <row r="74" spans="1:12" s="45" customFormat="1" ht="18.75" customHeight="1">
      <c r="A74" s="195" t="s">
        <v>145</v>
      </c>
      <c r="B74" s="196" t="s">
        <v>187</v>
      </c>
      <c r="C74" s="197" t="s">
        <v>240</v>
      </c>
      <c r="D74" s="211" t="s">
        <v>217</v>
      </c>
      <c r="E74" s="200" t="s">
        <v>19</v>
      </c>
      <c r="F74" s="200" t="s">
        <v>187</v>
      </c>
      <c r="G74" s="212" t="s">
        <v>389</v>
      </c>
      <c r="H74" s="197" t="s">
        <v>144</v>
      </c>
      <c r="I74" s="254">
        <v>20</v>
      </c>
      <c r="J74" s="254">
        <v>20</v>
      </c>
      <c r="K74" s="39"/>
      <c r="L74" s="39"/>
    </row>
    <row r="75" spans="1:10" s="39" customFormat="1" ht="25.5" customHeight="1">
      <c r="A75" s="195" t="s">
        <v>315</v>
      </c>
      <c r="B75" s="196" t="s">
        <v>187</v>
      </c>
      <c r="C75" s="197" t="s">
        <v>240</v>
      </c>
      <c r="D75" s="211" t="s">
        <v>217</v>
      </c>
      <c r="E75" s="200" t="s">
        <v>10</v>
      </c>
      <c r="F75" s="200"/>
      <c r="G75" s="212"/>
      <c r="H75" s="197"/>
      <c r="I75" s="254">
        <f>I76</f>
        <v>20</v>
      </c>
      <c r="J75" s="254">
        <f>J76</f>
        <v>20</v>
      </c>
    </row>
    <row r="76" spans="1:10" s="39" customFormat="1" ht="12.75">
      <c r="A76" s="195" t="s">
        <v>316</v>
      </c>
      <c r="B76" s="196" t="s">
        <v>187</v>
      </c>
      <c r="C76" s="197" t="s">
        <v>240</v>
      </c>
      <c r="D76" s="211" t="s">
        <v>217</v>
      </c>
      <c r="E76" s="200" t="s">
        <v>10</v>
      </c>
      <c r="F76" s="200" t="s">
        <v>187</v>
      </c>
      <c r="G76" s="212" t="s">
        <v>390</v>
      </c>
      <c r="H76" s="197"/>
      <c r="I76" s="254">
        <f>I77</f>
        <v>20</v>
      </c>
      <c r="J76" s="254">
        <f>J77</f>
        <v>20</v>
      </c>
    </row>
    <row r="77" spans="1:12" s="45" customFormat="1" ht="15" customHeight="1">
      <c r="A77" s="195" t="s">
        <v>145</v>
      </c>
      <c r="B77" s="196" t="s">
        <v>187</v>
      </c>
      <c r="C77" s="197" t="s">
        <v>240</v>
      </c>
      <c r="D77" s="211" t="s">
        <v>217</v>
      </c>
      <c r="E77" s="200" t="s">
        <v>10</v>
      </c>
      <c r="F77" s="200" t="s">
        <v>187</v>
      </c>
      <c r="G77" s="212" t="s">
        <v>390</v>
      </c>
      <c r="H77" s="197" t="s">
        <v>144</v>
      </c>
      <c r="I77" s="254">
        <v>20</v>
      </c>
      <c r="J77" s="254">
        <v>20</v>
      </c>
      <c r="K77" s="39"/>
      <c r="L77" s="39"/>
    </row>
    <row r="78" spans="1:10" s="39" customFormat="1" ht="12.75" customHeight="1">
      <c r="A78" s="195" t="s">
        <v>427</v>
      </c>
      <c r="B78" s="196" t="s">
        <v>187</v>
      </c>
      <c r="C78" s="197" t="s">
        <v>240</v>
      </c>
      <c r="D78" s="211" t="s">
        <v>217</v>
      </c>
      <c r="E78" s="200" t="s">
        <v>44</v>
      </c>
      <c r="F78" s="200"/>
      <c r="G78" s="212"/>
      <c r="H78" s="197"/>
      <c r="I78" s="254">
        <f>I79</f>
        <v>50</v>
      </c>
      <c r="J78" s="254">
        <f>J79</f>
        <v>50</v>
      </c>
    </row>
    <row r="79" spans="1:10" s="39" customFormat="1" ht="18" customHeight="1">
      <c r="A79" s="195" t="s">
        <v>419</v>
      </c>
      <c r="B79" s="196" t="s">
        <v>187</v>
      </c>
      <c r="C79" s="197" t="s">
        <v>240</v>
      </c>
      <c r="D79" s="211" t="s">
        <v>217</v>
      </c>
      <c r="E79" s="200" t="s">
        <v>44</v>
      </c>
      <c r="F79" s="200" t="s">
        <v>187</v>
      </c>
      <c r="G79" s="212"/>
      <c r="H79" s="197"/>
      <c r="I79" s="254">
        <f>I80</f>
        <v>50</v>
      </c>
      <c r="J79" s="254">
        <f>J80</f>
        <v>50</v>
      </c>
    </row>
    <row r="80" spans="1:10" s="39" customFormat="1" ht="15.75" customHeight="1">
      <c r="A80" s="195" t="s">
        <v>145</v>
      </c>
      <c r="B80" s="196" t="s">
        <v>187</v>
      </c>
      <c r="C80" s="197" t="s">
        <v>240</v>
      </c>
      <c r="D80" s="211" t="s">
        <v>217</v>
      </c>
      <c r="E80" s="200" t="s">
        <v>44</v>
      </c>
      <c r="F80" s="200" t="s">
        <v>187</v>
      </c>
      <c r="G80" s="212" t="s">
        <v>391</v>
      </c>
      <c r="H80" s="197" t="s">
        <v>144</v>
      </c>
      <c r="I80" s="254">
        <v>50</v>
      </c>
      <c r="J80" s="254">
        <v>50</v>
      </c>
    </row>
    <row r="81" spans="1:12" s="45" customFormat="1" ht="27" customHeight="1">
      <c r="A81" s="204" t="s">
        <v>521</v>
      </c>
      <c r="B81" s="196" t="s">
        <v>187</v>
      </c>
      <c r="C81" s="197" t="s">
        <v>240</v>
      </c>
      <c r="D81" s="211" t="s">
        <v>190</v>
      </c>
      <c r="E81" s="200"/>
      <c r="F81" s="200"/>
      <c r="G81" s="212"/>
      <c r="H81" s="224"/>
      <c r="I81" s="257">
        <f>I82</f>
        <v>424.7</v>
      </c>
      <c r="J81" s="257">
        <f>J82</f>
        <v>441.70000000000005</v>
      </c>
      <c r="K81" s="39"/>
      <c r="L81" s="39"/>
    </row>
    <row r="82" spans="1:10" s="39" customFormat="1" ht="16.5" customHeight="1">
      <c r="A82" s="195" t="s">
        <v>318</v>
      </c>
      <c r="B82" s="196" t="s">
        <v>187</v>
      </c>
      <c r="C82" s="197" t="s">
        <v>240</v>
      </c>
      <c r="D82" s="211" t="s">
        <v>190</v>
      </c>
      <c r="E82" s="200" t="s">
        <v>19</v>
      </c>
      <c r="F82" s="200"/>
      <c r="G82" s="212"/>
      <c r="H82" s="197"/>
      <c r="I82" s="254">
        <f>I83+I87+I85</f>
        <v>424.7</v>
      </c>
      <c r="J82" s="254">
        <f>J83+J87+J85</f>
        <v>441.70000000000005</v>
      </c>
    </row>
    <row r="83" spans="1:10" s="39" customFormat="1" ht="12.75" hidden="1">
      <c r="A83" s="195"/>
      <c r="B83" s="196"/>
      <c r="C83" s="197"/>
      <c r="D83" s="211"/>
      <c r="E83" s="200"/>
      <c r="F83" s="200"/>
      <c r="G83" s="212"/>
      <c r="H83" s="197"/>
      <c r="I83" s="254"/>
      <c r="J83" s="254"/>
    </row>
    <row r="84" spans="1:10" s="39" customFormat="1" ht="0.75" customHeight="1">
      <c r="A84" s="195"/>
      <c r="B84" s="196"/>
      <c r="C84" s="197"/>
      <c r="D84" s="211"/>
      <c r="E84" s="200"/>
      <c r="F84" s="200"/>
      <c r="G84" s="212"/>
      <c r="H84" s="197"/>
      <c r="I84" s="254"/>
      <c r="J84" s="254"/>
    </row>
    <row r="85" spans="1:10" s="39" customFormat="1" ht="12.75">
      <c r="A85" s="195" t="s">
        <v>394</v>
      </c>
      <c r="B85" s="196" t="s">
        <v>187</v>
      </c>
      <c r="C85" s="197" t="s">
        <v>240</v>
      </c>
      <c r="D85" s="211" t="s">
        <v>190</v>
      </c>
      <c r="E85" s="200" t="s">
        <v>19</v>
      </c>
      <c r="F85" s="200" t="s">
        <v>187</v>
      </c>
      <c r="G85" s="212" t="s">
        <v>392</v>
      </c>
      <c r="H85" s="197"/>
      <c r="I85" s="254">
        <f>I86</f>
        <v>115</v>
      </c>
      <c r="J85" s="254">
        <f>J86</f>
        <v>119.6</v>
      </c>
    </row>
    <row r="86" spans="1:10" s="39" customFormat="1" ht="14.25" customHeight="1">
      <c r="A86" s="195" t="s">
        <v>145</v>
      </c>
      <c r="B86" s="196" t="s">
        <v>187</v>
      </c>
      <c r="C86" s="197" t="s">
        <v>240</v>
      </c>
      <c r="D86" s="211" t="s">
        <v>190</v>
      </c>
      <c r="E86" s="200" t="s">
        <v>19</v>
      </c>
      <c r="F86" s="200" t="s">
        <v>187</v>
      </c>
      <c r="G86" s="212" t="s">
        <v>392</v>
      </c>
      <c r="H86" s="197" t="s">
        <v>144</v>
      </c>
      <c r="I86" s="254">
        <v>115</v>
      </c>
      <c r="J86" s="254">
        <v>119.6</v>
      </c>
    </row>
    <row r="87" spans="1:10" s="39" customFormat="1" ht="25.5">
      <c r="A87" s="195" t="s">
        <v>393</v>
      </c>
      <c r="B87" s="196" t="s">
        <v>187</v>
      </c>
      <c r="C87" s="197" t="s">
        <v>240</v>
      </c>
      <c r="D87" s="211" t="s">
        <v>190</v>
      </c>
      <c r="E87" s="200" t="s">
        <v>19</v>
      </c>
      <c r="F87" s="200" t="s">
        <v>190</v>
      </c>
      <c r="G87" s="212" t="s">
        <v>395</v>
      </c>
      <c r="H87" s="197"/>
      <c r="I87" s="254">
        <f>I88+I89</f>
        <v>309.7</v>
      </c>
      <c r="J87" s="254">
        <v>322.1</v>
      </c>
    </row>
    <row r="88" spans="1:10" s="39" customFormat="1" ht="13.5" customHeight="1">
      <c r="A88" s="195" t="s">
        <v>145</v>
      </c>
      <c r="B88" s="196" t="s">
        <v>187</v>
      </c>
      <c r="C88" s="197" t="s">
        <v>240</v>
      </c>
      <c r="D88" s="211" t="s">
        <v>190</v>
      </c>
      <c r="E88" s="200" t="s">
        <v>19</v>
      </c>
      <c r="F88" s="200" t="s">
        <v>190</v>
      </c>
      <c r="G88" s="212" t="s">
        <v>395</v>
      </c>
      <c r="H88" s="197" t="s">
        <v>144</v>
      </c>
      <c r="I88" s="254">
        <v>309.7</v>
      </c>
      <c r="J88" s="254">
        <v>322.1</v>
      </c>
    </row>
    <row r="89" spans="1:10" s="39" customFormat="1" ht="0.75" customHeight="1" hidden="1">
      <c r="A89" s="594"/>
      <c r="B89" s="636"/>
      <c r="C89" s="637"/>
      <c r="D89" s="513"/>
      <c r="E89" s="514"/>
      <c r="F89" s="514"/>
      <c r="G89" s="616"/>
      <c r="H89" s="638"/>
      <c r="I89" s="617"/>
      <c r="J89" s="617"/>
    </row>
    <row r="90" spans="1:10" s="39" customFormat="1" ht="22.5" customHeight="1" hidden="1">
      <c r="A90" s="594"/>
      <c r="B90" s="636"/>
      <c r="C90" s="637"/>
      <c r="D90" s="513"/>
      <c r="E90" s="514"/>
      <c r="F90" s="514"/>
      <c r="G90" s="616"/>
      <c r="H90" s="638"/>
      <c r="I90" s="617"/>
      <c r="J90" s="617"/>
    </row>
    <row r="91" spans="1:10" s="39" customFormat="1" ht="25.5">
      <c r="A91" s="204" t="s">
        <v>116</v>
      </c>
      <c r="B91" s="196" t="s">
        <v>187</v>
      </c>
      <c r="C91" s="197" t="s">
        <v>240</v>
      </c>
      <c r="D91" s="211" t="s">
        <v>18</v>
      </c>
      <c r="E91" s="200" t="s">
        <v>55</v>
      </c>
      <c r="F91" s="200" t="s">
        <v>285</v>
      </c>
      <c r="G91" s="212" t="s">
        <v>325</v>
      </c>
      <c r="H91" s="224"/>
      <c r="I91" s="257">
        <f>I92+I95</f>
        <v>60</v>
      </c>
      <c r="J91" s="257">
        <f>J92+J95</f>
        <v>60</v>
      </c>
    </row>
    <row r="92" spans="1:10" s="39" customFormat="1" ht="25.5">
      <c r="A92" s="195" t="s">
        <v>116</v>
      </c>
      <c r="B92" s="196" t="s">
        <v>187</v>
      </c>
      <c r="C92" s="197" t="s">
        <v>240</v>
      </c>
      <c r="D92" s="211" t="s">
        <v>18</v>
      </c>
      <c r="E92" s="200" t="s">
        <v>10</v>
      </c>
      <c r="F92" s="200" t="s">
        <v>285</v>
      </c>
      <c r="G92" s="212" t="s">
        <v>325</v>
      </c>
      <c r="H92" s="197"/>
      <c r="I92" s="257">
        <f>I93</f>
        <v>50</v>
      </c>
      <c r="J92" s="257">
        <f>J93</f>
        <v>50</v>
      </c>
    </row>
    <row r="93" spans="1:10" s="39" customFormat="1" ht="12.75">
      <c r="A93" s="195" t="s">
        <v>117</v>
      </c>
      <c r="B93" s="196" t="s">
        <v>187</v>
      </c>
      <c r="C93" s="197" t="s">
        <v>240</v>
      </c>
      <c r="D93" s="211" t="s">
        <v>18</v>
      </c>
      <c r="E93" s="200" t="s">
        <v>10</v>
      </c>
      <c r="F93" s="200" t="s">
        <v>285</v>
      </c>
      <c r="G93" s="212" t="s">
        <v>396</v>
      </c>
      <c r="H93" s="197"/>
      <c r="I93" s="257">
        <f>I94</f>
        <v>50</v>
      </c>
      <c r="J93" s="257">
        <f>J94</f>
        <v>50</v>
      </c>
    </row>
    <row r="94" spans="1:10" s="39" customFormat="1" ht="25.5">
      <c r="A94" s="195" t="s">
        <v>145</v>
      </c>
      <c r="B94" s="196" t="s">
        <v>187</v>
      </c>
      <c r="C94" s="197" t="s">
        <v>240</v>
      </c>
      <c r="D94" s="211" t="s">
        <v>18</v>
      </c>
      <c r="E94" s="200" t="s">
        <v>10</v>
      </c>
      <c r="F94" s="200" t="s">
        <v>285</v>
      </c>
      <c r="G94" s="212" t="s">
        <v>396</v>
      </c>
      <c r="H94" s="197" t="s">
        <v>144</v>
      </c>
      <c r="I94" s="257">
        <v>50</v>
      </c>
      <c r="J94" s="257">
        <v>50</v>
      </c>
    </row>
    <row r="95" spans="1:10" s="39" customFormat="1" ht="38.25">
      <c r="A95" s="209" t="s">
        <v>277</v>
      </c>
      <c r="B95" s="196" t="s">
        <v>187</v>
      </c>
      <c r="C95" s="197" t="s">
        <v>240</v>
      </c>
      <c r="D95" s="211" t="s">
        <v>18</v>
      </c>
      <c r="E95" s="200" t="s">
        <v>44</v>
      </c>
      <c r="F95" s="200" t="s">
        <v>285</v>
      </c>
      <c r="G95" s="212" t="s">
        <v>325</v>
      </c>
      <c r="H95" s="200"/>
      <c r="I95" s="257">
        <f>I96</f>
        <v>10</v>
      </c>
      <c r="J95" s="257">
        <f>J96</f>
        <v>10</v>
      </c>
    </row>
    <row r="96" spans="1:10" s="39" customFormat="1" ht="53.25" customHeight="1">
      <c r="A96" s="209" t="s">
        <v>51</v>
      </c>
      <c r="B96" s="196" t="s">
        <v>187</v>
      </c>
      <c r="C96" s="197" t="s">
        <v>240</v>
      </c>
      <c r="D96" s="211" t="s">
        <v>18</v>
      </c>
      <c r="E96" s="200" t="s">
        <v>44</v>
      </c>
      <c r="F96" s="200" t="s">
        <v>285</v>
      </c>
      <c r="G96" s="212" t="s">
        <v>397</v>
      </c>
      <c r="H96" s="200"/>
      <c r="I96" s="257">
        <f>I97</f>
        <v>10</v>
      </c>
      <c r="J96" s="257">
        <f>J97</f>
        <v>10</v>
      </c>
    </row>
    <row r="97" spans="1:10" s="39" customFormat="1" ht="38.25">
      <c r="A97" s="195" t="s">
        <v>140</v>
      </c>
      <c r="B97" s="196" t="s">
        <v>187</v>
      </c>
      <c r="C97" s="197" t="s">
        <v>240</v>
      </c>
      <c r="D97" s="211" t="s">
        <v>18</v>
      </c>
      <c r="E97" s="200" t="s">
        <v>44</v>
      </c>
      <c r="F97" s="200" t="s">
        <v>285</v>
      </c>
      <c r="G97" s="212" t="s">
        <v>397</v>
      </c>
      <c r="H97" s="200" t="s">
        <v>148</v>
      </c>
      <c r="I97" s="257">
        <v>10</v>
      </c>
      <c r="J97" s="257">
        <v>10</v>
      </c>
    </row>
    <row r="98" spans="1:10" s="39" customFormat="1" ht="12.75">
      <c r="A98" s="204" t="s">
        <v>52</v>
      </c>
      <c r="B98" s="196" t="s">
        <v>187</v>
      </c>
      <c r="C98" s="197" t="s">
        <v>240</v>
      </c>
      <c r="D98" s="327"/>
      <c r="E98" s="328"/>
      <c r="F98" s="328"/>
      <c r="G98" s="329"/>
      <c r="H98" s="328"/>
      <c r="I98" s="257">
        <f aca="true" t="shared" si="4" ref="I98:J100">I99</f>
        <v>10</v>
      </c>
      <c r="J98" s="257">
        <f t="shared" si="4"/>
        <v>10</v>
      </c>
    </row>
    <row r="99" spans="1:10" s="39" customFormat="1" ht="12.75">
      <c r="A99" s="209" t="s">
        <v>53</v>
      </c>
      <c r="B99" s="196" t="s">
        <v>187</v>
      </c>
      <c r="C99" s="197" t="s">
        <v>240</v>
      </c>
      <c r="D99" s="211" t="s">
        <v>276</v>
      </c>
      <c r="E99" s="200" t="s">
        <v>57</v>
      </c>
      <c r="F99" s="200" t="s">
        <v>285</v>
      </c>
      <c r="G99" s="212" t="s">
        <v>325</v>
      </c>
      <c r="H99" s="200"/>
      <c r="I99" s="257">
        <f t="shared" si="4"/>
        <v>10</v>
      </c>
      <c r="J99" s="257">
        <f t="shared" si="4"/>
        <v>10</v>
      </c>
    </row>
    <row r="100" spans="1:10" s="39" customFormat="1" ht="14.25" customHeight="1">
      <c r="A100" s="195" t="s">
        <v>141</v>
      </c>
      <c r="B100" s="196" t="s">
        <v>187</v>
      </c>
      <c r="C100" s="197" t="s">
        <v>240</v>
      </c>
      <c r="D100" s="211" t="s">
        <v>276</v>
      </c>
      <c r="E100" s="200" t="s">
        <v>57</v>
      </c>
      <c r="F100" s="200" t="s">
        <v>285</v>
      </c>
      <c r="G100" s="212" t="s">
        <v>398</v>
      </c>
      <c r="H100" s="200"/>
      <c r="I100" s="257">
        <f t="shared" si="4"/>
        <v>10</v>
      </c>
      <c r="J100" s="257">
        <f t="shared" si="4"/>
        <v>10</v>
      </c>
    </row>
    <row r="101" spans="1:10" s="39" customFormat="1" ht="12" customHeight="1">
      <c r="A101" s="195" t="s">
        <v>142</v>
      </c>
      <c r="B101" s="196" t="s">
        <v>187</v>
      </c>
      <c r="C101" s="197" t="s">
        <v>240</v>
      </c>
      <c r="D101" s="211" t="s">
        <v>276</v>
      </c>
      <c r="E101" s="200" t="s">
        <v>57</v>
      </c>
      <c r="F101" s="200" t="s">
        <v>285</v>
      </c>
      <c r="G101" s="212" t="s">
        <v>398</v>
      </c>
      <c r="H101" s="200" t="s">
        <v>230</v>
      </c>
      <c r="I101" s="257">
        <v>10</v>
      </c>
      <c r="J101" s="257">
        <v>10</v>
      </c>
    </row>
    <row r="102" spans="1:10" s="39" customFormat="1" ht="42" customHeight="1">
      <c r="A102" s="210" t="s">
        <v>194</v>
      </c>
      <c r="B102" s="333" t="s">
        <v>190</v>
      </c>
      <c r="C102" s="210" t="s">
        <v>184</v>
      </c>
      <c r="D102" s="410"/>
      <c r="E102" s="411"/>
      <c r="F102" s="411"/>
      <c r="G102" s="412" t="s">
        <v>185</v>
      </c>
      <c r="H102" s="376" t="s">
        <v>183</v>
      </c>
      <c r="I102" s="339">
        <f aca="true" t="shared" si="5" ref="I102:J105">I103</f>
        <v>220.60000000000002</v>
      </c>
      <c r="J102" s="339">
        <f t="shared" si="5"/>
        <v>228.20000000000002</v>
      </c>
    </row>
    <row r="103" spans="1:10" s="39" customFormat="1" ht="13.5" customHeight="1">
      <c r="A103" s="204" t="s">
        <v>178</v>
      </c>
      <c r="B103" s="210" t="s">
        <v>190</v>
      </c>
      <c r="C103" s="352" t="s">
        <v>188</v>
      </c>
      <c r="D103" s="410"/>
      <c r="E103" s="411"/>
      <c r="F103" s="411"/>
      <c r="G103" s="412" t="s">
        <v>185</v>
      </c>
      <c r="H103" s="376" t="s">
        <v>183</v>
      </c>
      <c r="I103" s="339">
        <f t="shared" si="5"/>
        <v>220.60000000000002</v>
      </c>
      <c r="J103" s="339">
        <f t="shared" si="5"/>
        <v>228.20000000000002</v>
      </c>
    </row>
    <row r="104" spans="1:10" s="39" customFormat="1" ht="14.25" customHeight="1">
      <c r="A104" s="209" t="s">
        <v>52</v>
      </c>
      <c r="B104" s="196" t="s">
        <v>190</v>
      </c>
      <c r="C104" s="197" t="s">
        <v>188</v>
      </c>
      <c r="D104" s="211" t="s">
        <v>276</v>
      </c>
      <c r="E104" s="200" t="s">
        <v>55</v>
      </c>
      <c r="F104" s="200"/>
      <c r="G104" s="212" t="s">
        <v>56</v>
      </c>
      <c r="H104" s="224"/>
      <c r="I104" s="257">
        <f t="shared" si="5"/>
        <v>220.60000000000002</v>
      </c>
      <c r="J104" s="257">
        <f t="shared" si="5"/>
        <v>228.20000000000002</v>
      </c>
    </row>
    <row r="105" spans="1:10" s="39" customFormat="1" ht="15.75" customHeight="1">
      <c r="A105" s="195" t="s">
        <v>53</v>
      </c>
      <c r="B105" s="196" t="s">
        <v>190</v>
      </c>
      <c r="C105" s="197" t="s">
        <v>188</v>
      </c>
      <c r="D105" s="198" t="s">
        <v>276</v>
      </c>
      <c r="E105" s="199" t="s">
        <v>57</v>
      </c>
      <c r="F105" s="199"/>
      <c r="G105" s="226" t="s">
        <v>56</v>
      </c>
      <c r="H105" s="198"/>
      <c r="I105" s="254">
        <f t="shared" si="5"/>
        <v>220.60000000000002</v>
      </c>
      <c r="J105" s="254">
        <f t="shared" si="5"/>
        <v>228.20000000000002</v>
      </c>
    </row>
    <row r="106" spans="1:10" s="39" customFormat="1" ht="34.5" customHeight="1">
      <c r="A106" s="195" t="s">
        <v>54</v>
      </c>
      <c r="B106" s="196" t="s">
        <v>190</v>
      </c>
      <c r="C106" s="197" t="s">
        <v>188</v>
      </c>
      <c r="D106" s="198" t="s">
        <v>276</v>
      </c>
      <c r="E106" s="199" t="s">
        <v>57</v>
      </c>
      <c r="F106" s="199"/>
      <c r="G106" s="226" t="s">
        <v>58</v>
      </c>
      <c r="H106" s="198"/>
      <c r="I106" s="258">
        <f>I107+I108</f>
        <v>220.60000000000002</v>
      </c>
      <c r="J106" s="258">
        <f>J107+J108</f>
        <v>228.20000000000002</v>
      </c>
    </row>
    <row r="107" spans="1:10" s="39" customFormat="1" ht="37.5" customHeight="1">
      <c r="A107" s="205" t="s">
        <v>13</v>
      </c>
      <c r="B107" s="196" t="s">
        <v>190</v>
      </c>
      <c r="C107" s="197" t="s">
        <v>188</v>
      </c>
      <c r="D107" s="198" t="s">
        <v>276</v>
      </c>
      <c r="E107" s="199" t="s">
        <v>57</v>
      </c>
      <c r="F107" s="199"/>
      <c r="G107" s="226" t="s">
        <v>58</v>
      </c>
      <c r="H107" s="198" t="s">
        <v>143</v>
      </c>
      <c r="I107" s="258">
        <v>186.3</v>
      </c>
      <c r="J107" s="258">
        <v>186.3</v>
      </c>
    </row>
    <row r="108" spans="1:10" s="39" customFormat="1" ht="15.75" customHeight="1">
      <c r="A108" s="195" t="s">
        <v>145</v>
      </c>
      <c r="B108" s="196" t="s">
        <v>190</v>
      </c>
      <c r="C108" s="197" t="s">
        <v>188</v>
      </c>
      <c r="D108" s="198" t="s">
        <v>276</v>
      </c>
      <c r="E108" s="199" t="s">
        <v>57</v>
      </c>
      <c r="F108" s="199"/>
      <c r="G108" s="226" t="s">
        <v>58</v>
      </c>
      <c r="H108" s="198" t="s">
        <v>144</v>
      </c>
      <c r="I108" s="258">
        <v>34.3</v>
      </c>
      <c r="J108" s="258">
        <v>41.9</v>
      </c>
    </row>
    <row r="109" spans="1:10" s="39" customFormat="1" ht="25.5">
      <c r="A109" s="227" t="s">
        <v>167</v>
      </c>
      <c r="B109" s="352" t="s">
        <v>188</v>
      </c>
      <c r="C109" s="210" t="s">
        <v>184</v>
      </c>
      <c r="D109" s="410"/>
      <c r="E109" s="411"/>
      <c r="F109" s="411"/>
      <c r="G109" s="412" t="s">
        <v>185</v>
      </c>
      <c r="H109" s="672"/>
      <c r="I109" s="355">
        <f>I110+I123</f>
        <v>30</v>
      </c>
      <c r="J109" s="355">
        <f>J110+J123</f>
        <v>30</v>
      </c>
    </row>
    <row r="110" spans="1:10" s="39" customFormat="1" ht="25.5" hidden="1">
      <c r="A110" s="209" t="s">
        <v>229</v>
      </c>
      <c r="B110" s="245" t="s">
        <v>188</v>
      </c>
      <c r="C110" s="249" t="s">
        <v>217</v>
      </c>
      <c r="D110" s="198"/>
      <c r="E110" s="199"/>
      <c r="F110" s="199"/>
      <c r="G110" s="226"/>
      <c r="H110" s="252"/>
      <c r="I110" s="254">
        <f>I111+I115+I119</f>
        <v>0</v>
      </c>
      <c r="J110" s="254">
        <f>J111+J115+J119</f>
        <v>0</v>
      </c>
    </row>
    <row r="111" spans="1:10" s="39" customFormat="1" ht="51" hidden="1">
      <c r="A111" s="209" t="s">
        <v>127</v>
      </c>
      <c r="B111" s="196" t="s">
        <v>188</v>
      </c>
      <c r="C111" s="197" t="s">
        <v>217</v>
      </c>
      <c r="D111" s="211" t="s">
        <v>198</v>
      </c>
      <c r="E111" s="200" t="s">
        <v>55</v>
      </c>
      <c r="F111" s="200"/>
      <c r="G111" s="212" t="s">
        <v>56</v>
      </c>
      <c r="H111" s="224"/>
      <c r="I111" s="257">
        <f aca="true" t="shared" si="6" ref="I111:J113">I112</f>
        <v>0</v>
      </c>
      <c r="J111" s="257">
        <f t="shared" si="6"/>
        <v>0</v>
      </c>
    </row>
    <row r="112" spans="1:10" s="39" customFormat="1" ht="76.5" hidden="1">
      <c r="A112" s="209" t="s">
        <v>128</v>
      </c>
      <c r="B112" s="196" t="s">
        <v>188</v>
      </c>
      <c r="C112" s="197" t="s">
        <v>217</v>
      </c>
      <c r="D112" s="211" t="s">
        <v>198</v>
      </c>
      <c r="E112" s="200" t="s">
        <v>10</v>
      </c>
      <c r="F112" s="200"/>
      <c r="G112" s="212" t="s">
        <v>56</v>
      </c>
      <c r="H112" s="200"/>
      <c r="I112" s="254">
        <f t="shared" si="6"/>
        <v>0</v>
      </c>
      <c r="J112" s="254">
        <f t="shared" si="6"/>
        <v>0</v>
      </c>
    </row>
    <row r="113" spans="1:10" s="39" customFormat="1" ht="34.5" customHeight="1" hidden="1">
      <c r="A113" s="209" t="s">
        <v>130</v>
      </c>
      <c r="B113" s="196" t="s">
        <v>188</v>
      </c>
      <c r="C113" s="197" t="s">
        <v>217</v>
      </c>
      <c r="D113" s="211" t="s">
        <v>198</v>
      </c>
      <c r="E113" s="200" t="s">
        <v>10</v>
      </c>
      <c r="F113" s="200"/>
      <c r="G113" s="212" t="s">
        <v>129</v>
      </c>
      <c r="H113" s="200"/>
      <c r="I113" s="254">
        <f t="shared" si="6"/>
        <v>0</v>
      </c>
      <c r="J113" s="254">
        <f t="shared" si="6"/>
        <v>0</v>
      </c>
    </row>
    <row r="114" spans="1:10" s="39" customFormat="1" ht="12.75" hidden="1">
      <c r="A114" s="195" t="s">
        <v>25</v>
      </c>
      <c r="B114" s="196" t="s">
        <v>188</v>
      </c>
      <c r="C114" s="197" t="s">
        <v>217</v>
      </c>
      <c r="D114" s="211" t="s">
        <v>198</v>
      </c>
      <c r="E114" s="200" t="s">
        <v>10</v>
      </c>
      <c r="F114" s="200"/>
      <c r="G114" s="212" t="s">
        <v>129</v>
      </c>
      <c r="H114" s="200" t="s">
        <v>26</v>
      </c>
      <c r="I114" s="254"/>
      <c r="J114" s="254"/>
    </row>
    <row r="115" spans="1:10" s="39" customFormat="1" ht="51" hidden="1">
      <c r="A115" s="209" t="s">
        <v>131</v>
      </c>
      <c r="B115" s="196" t="s">
        <v>188</v>
      </c>
      <c r="C115" s="197" t="s">
        <v>217</v>
      </c>
      <c r="D115" s="211" t="s">
        <v>279</v>
      </c>
      <c r="E115" s="200" t="s">
        <v>55</v>
      </c>
      <c r="F115" s="200"/>
      <c r="G115" s="212" t="s">
        <v>56</v>
      </c>
      <c r="H115" s="224"/>
      <c r="I115" s="257">
        <f aca="true" t="shared" si="7" ref="I115:J117">I116</f>
        <v>0</v>
      </c>
      <c r="J115" s="257">
        <f t="shared" si="7"/>
        <v>0</v>
      </c>
    </row>
    <row r="116" spans="1:10" s="39" customFormat="1" ht="63.75" hidden="1">
      <c r="A116" s="209" t="s">
        <v>132</v>
      </c>
      <c r="B116" s="196" t="s">
        <v>188</v>
      </c>
      <c r="C116" s="197" t="s">
        <v>217</v>
      </c>
      <c r="D116" s="211" t="s">
        <v>279</v>
      </c>
      <c r="E116" s="200" t="s">
        <v>19</v>
      </c>
      <c r="F116" s="200"/>
      <c r="G116" s="212" t="s">
        <v>56</v>
      </c>
      <c r="H116" s="200"/>
      <c r="I116" s="254">
        <f t="shared" si="7"/>
        <v>0</v>
      </c>
      <c r="J116" s="254">
        <f t="shared" si="7"/>
        <v>0</v>
      </c>
    </row>
    <row r="117" spans="1:10" s="39" customFormat="1" ht="15" customHeight="1" hidden="1">
      <c r="A117" s="209" t="s">
        <v>133</v>
      </c>
      <c r="B117" s="196" t="s">
        <v>188</v>
      </c>
      <c r="C117" s="197" t="s">
        <v>217</v>
      </c>
      <c r="D117" s="211" t="s">
        <v>279</v>
      </c>
      <c r="E117" s="200" t="s">
        <v>19</v>
      </c>
      <c r="F117" s="200"/>
      <c r="G117" s="212" t="s">
        <v>134</v>
      </c>
      <c r="H117" s="200"/>
      <c r="I117" s="254">
        <f t="shared" si="7"/>
        <v>0</v>
      </c>
      <c r="J117" s="254">
        <f t="shared" si="7"/>
        <v>0</v>
      </c>
    </row>
    <row r="118" spans="1:10" s="39" customFormat="1" ht="12.75" hidden="1">
      <c r="A118" s="195" t="s">
        <v>25</v>
      </c>
      <c r="B118" s="196" t="s">
        <v>188</v>
      </c>
      <c r="C118" s="197" t="s">
        <v>217</v>
      </c>
      <c r="D118" s="211" t="s">
        <v>279</v>
      </c>
      <c r="E118" s="200" t="s">
        <v>19</v>
      </c>
      <c r="F118" s="200"/>
      <c r="G118" s="212" t="s">
        <v>134</v>
      </c>
      <c r="H118" s="200" t="s">
        <v>26</v>
      </c>
      <c r="I118" s="254"/>
      <c r="J118" s="254"/>
    </row>
    <row r="119" spans="1:10" s="39" customFormat="1" ht="12.75" hidden="1">
      <c r="A119" s="209" t="s">
        <v>29</v>
      </c>
      <c r="B119" s="196" t="s">
        <v>188</v>
      </c>
      <c r="C119" s="197" t="s">
        <v>217</v>
      </c>
      <c r="D119" s="211" t="s">
        <v>30</v>
      </c>
      <c r="E119" s="200" t="s">
        <v>55</v>
      </c>
      <c r="F119" s="200"/>
      <c r="G119" s="212" t="s">
        <v>56</v>
      </c>
      <c r="H119" s="224"/>
      <c r="I119" s="257">
        <f aca="true" t="shared" si="8" ref="I119:J121">I120</f>
        <v>0</v>
      </c>
      <c r="J119" s="257">
        <f t="shared" si="8"/>
        <v>0</v>
      </c>
    </row>
    <row r="120" spans="1:12" s="45" customFormat="1" ht="39" customHeight="1" hidden="1">
      <c r="A120" s="209" t="s">
        <v>31</v>
      </c>
      <c r="B120" s="196" t="s">
        <v>188</v>
      </c>
      <c r="C120" s="197" t="s">
        <v>217</v>
      </c>
      <c r="D120" s="211" t="s">
        <v>30</v>
      </c>
      <c r="E120" s="200" t="s">
        <v>10</v>
      </c>
      <c r="F120" s="200"/>
      <c r="G120" s="212" t="s">
        <v>56</v>
      </c>
      <c r="H120" s="200"/>
      <c r="I120" s="254">
        <f t="shared" si="8"/>
        <v>0</v>
      </c>
      <c r="J120" s="254">
        <f t="shared" si="8"/>
        <v>0</v>
      </c>
      <c r="K120" s="39"/>
      <c r="L120" s="39"/>
    </row>
    <row r="121" spans="1:10" s="39" customFormat="1" ht="44.25" customHeight="1" hidden="1">
      <c r="A121" s="209" t="s">
        <v>70</v>
      </c>
      <c r="B121" s="196" t="s">
        <v>188</v>
      </c>
      <c r="C121" s="197" t="s">
        <v>217</v>
      </c>
      <c r="D121" s="211" t="s">
        <v>30</v>
      </c>
      <c r="E121" s="200" t="s">
        <v>10</v>
      </c>
      <c r="F121" s="200"/>
      <c r="G121" s="212" t="s">
        <v>172</v>
      </c>
      <c r="H121" s="252"/>
      <c r="I121" s="254">
        <f t="shared" si="8"/>
        <v>0</v>
      </c>
      <c r="J121" s="254">
        <f t="shared" si="8"/>
        <v>0</v>
      </c>
    </row>
    <row r="122" spans="1:10" s="39" customFormat="1" ht="12.75" hidden="1">
      <c r="A122" s="195" t="s">
        <v>29</v>
      </c>
      <c r="B122" s="196" t="s">
        <v>188</v>
      </c>
      <c r="C122" s="197" t="s">
        <v>217</v>
      </c>
      <c r="D122" s="211" t="s">
        <v>30</v>
      </c>
      <c r="E122" s="200" t="s">
        <v>10</v>
      </c>
      <c r="F122" s="200"/>
      <c r="G122" s="212" t="s">
        <v>172</v>
      </c>
      <c r="H122" s="200">
        <v>500</v>
      </c>
      <c r="I122" s="254"/>
      <c r="J122" s="254"/>
    </row>
    <row r="123" spans="1:10" s="39" customFormat="1" ht="15.75" customHeight="1">
      <c r="A123" s="371" t="s">
        <v>168</v>
      </c>
      <c r="B123" s="372" t="s">
        <v>188</v>
      </c>
      <c r="C123" s="372" t="s">
        <v>216</v>
      </c>
      <c r="D123" s="327"/>
      <c r="E123" s="328"/>
      <c r="F123" s="328"/>
      <c r="G123" s="329"/>
      <c r="H123" s="210"/>
      <c r="I123" s="355">
        <f aca="true" t="shared" si="9" ref="I123:J126">I124</f>
        <v>30</v>
      </c>
      <c r="J123" s="355">
        <f t="shared" si="9"/>
        <v>30</v>
      </c>
    </row>
    <row r="124" spans="1:10" s="39" customFormat="1" ht="54" customHeight="1">
      <c r="A124" s="204" t="s">
        <v>514</v>
      </c>
      <c r="B124" s="196" t="s">
        <v>188</v>
      </c>
      <c r="C124" s="197" t="s">
        <v>216</v>
      </c>
      <c r="D124" s="211" t="s">
        <v>198</v>
      </c>
      <c r="E124" s="200"/>
      <c r="F124" s="200"/>
      <c r="G124" s="212"/>
      <c r="H124" s="224"/>
      <c r="I124" s="257">
        <f t="shared" si="9"/>
        <v>30</v>
      </c>
      <c r="J124" s="257">
        <f t="shared" si="9"/>
        <v>30</v>
      </c>
    </row>
    <row r="125" spans="1:10" s="39" customFormat="1" ht="26.25" customHeight="1">
      <c r="A125" s="209" t="s">
        <v>326</v>
      </c>
      <c r="B125" s="228" t="s">
        <v>188</v>
      </c>
      <c r="C125" s="228" t="s">
        <v>216</v>
      </c>
      <c r="D125" s="211" t="s">
        <v>198</v>
      </c>
      <c r="E125" s="200" t="s">
        <v>19</v>
      </c>
      <c r="F125" s="200"/>
      <c r="G125" s="212"/>
      <c r="H125" s="245"/>
      <c r="I125" s="259">
        <f t="shared" si="9"/>
        <v>30</v>
      </c>
      <c r="J125" s="259">
        <f t="shared" si="9"/>
        <v>30</v>
      </c>
    </row>
    <row r="126" spans="1:10" s="39" customFormat="1" ht="24.75" customHeight="1">
      <c r="A126" s="209" t="s">
        <v>431</v>
      </c>
      <c r="B126" s="228" t="s">
        <v>188</v>
      </c>
      <c r="C126" s="228" t="s">
        <v>216</v>
      </c>
      <c r="D126" s="211" t="s">
        <v>198</v>
      </c>
      <c r="E126" s="200" t="s">
        <v>19</v>
      </c>
      <c r="F126" s="200" t="s">
        <v>187</v>
      </c>
      <c r="G126" s="212" t="s">
        <v>364</v>
      </c>
      <c r="H126" s="245"/>
      <c r="I126" s="259">
        <f t="shared" si="9"/>
        <v>30</v>
      </c>
      <c r="J126" s="259">
        <f t="shared" si="9"/>
        <v>30</v>
      </c>
    </row>
    <row r="127" spans="1:10" s="39" customFormat="1" ht="17.25" customHeight="1">
      <c r="A127" s="195" t="s">
        <v>145</v>
      </c>
      <c r="B127" s="228" t="s">
        <v>188</v>
      </c>
      <c r="C127" s="228" t="s">
        <v>216</v>
      </c>
      <c r="D127" s="211" t="s">
        <v>198</v>
      </c>
      <c r="E127" s="200" t="s">
        <v>19</v>
      </c>
      <c r="F127" s="200" t="s">
        <v>187</v>
      </c>
      <c r="G127" s="212" t="s">
        <v>364</v>
      </c>
      <c r="H127" s="252">
        <v>240</v>
      </c>
      <c r="I127" s="259">
        <v>30</v>
      </c>
      <c r="J127" s="259">
        <v>30</v>
      </c>
    </row>
    <row r="128" spans="1:10" s="39" customFormat="1" ht="25.5" customHeight="1">
      <c r="A128" s="210" t="s">
        <v>170</v>
      </c>
      <c r="B128" s="352" t="s">
        <v>192</v>
      </c>
      <c r="C128" s="352"/>
      <c r="D128" s="327"/>
      <c r="E128" s="328"/>
      <c r="F128" s="328"/>
      <c r="G128" s="329"/>
      <c r="H128" s="375"/>
      <c r="I128" s="355">
        <f>I129+I145</f>
        <v>103.14</v>
      </c>
      <c r="J128" s="355">
        <f>J129+J145</f>
        <v>103.1</v>
      </c>
    </row>
    <row r="129" spans="1:10" s="39" customFormat="1" ht="15" customHeight="1" hidden="1">
      <c r="A129" s="208" t="s">
        <v>238</v>
      </c>
      <c r="B129" s="249" t="s">
        <v>192</v>
      </c>
      <c r="C129" s="249" t="s">
        <v>217</v>
      </c>
      <c r="D129" s="211"/>
      <c r="E129" s="200"/>
      <c r="F129" s="200"/>
      <c r="G129" s="212"/>
      <c r="H129" s="253"/>
      <c r="I129" s="259">
        <f>I130+I140</f>
        <v>93.14</v>
      </c>
      <c r="J129" s="259">
        <f>J130+J140</f>
        <v>93.1</v>
      </c>
    </row>
    <row r="130" spans="1:10" s="39" customFormat="1" ht="49.5" customHeight="1" hidden="1">
      <c r="A130" s="209" t="s">
        <v>135</v>
      </c>
      <c r="B130" s="196" t="s">
        <v>192</v>
      </c>
      <c r="C130" s="197" t="s">
        <v>217</v>
      </c>
      <c r="D130" s="211" t="s">
        <v>187</v>
      </c>
      <c r="E130" s="200" t="s">
        <v>55</v>
      </c>
      <c r="F130" s="200"/>
      <c r="G130" s="212" t="s">
        <v>56</v>
      </c>
      <c r="H130" s="224"/>
      <c r="I130" s="257">
        <f>I131+I134+I137</f>
        <v>0</v>
      </c>
      <c r="J130" s="257">
        <f>J131+J134+J137</f>
        <v>0</v>
      </c>
    </row>
    <row r="131" spans="1:10" s="39" customFormat="1" ht="17.25" customHeight="1" hidden="1">
      <c r="A131" s="209" t="s">
        <v>136</v>
      </c>
      <c r="B131" s="228" t="s">
        <v>192</v>
      </c>
      <c r="C131" s="228" t="s">
        <v>217</v>
      </c>
      <c r="D131" s="211" t="s">
        <v>187</v>
      </c>
      <c r="E131" s="200" t="s">
        <v>19</v>
      </c>
      <c r="F131" s="200"/>
      <c r="G131" s="212" t="s">
        <v>56</v>
      </c>
      <c r="H131" s="245"/>
      <c r="I131" s="259">
        <f>I132</f>
        <v>0</v>
      </c>
      <c r="J131" s="259">
        <f>J132</f>
        <v>0</v>
      </c>
    </row>
    <row r="132" spans="1:10" s="39" customFormat="1" ht="51" hidden="1">
      <c r="A132" s="209" t="s">
        <v>152</v>
      </c>
      <c r="B132" s="228" t="s">
        <v>192</v>
      </c>
      <c r="C132" s="228" t="s">
        <v>217</v>
      </c>
      <c r="D132" s="211" t="s">
        <v>187</v>
      </c>
      <c r="E132" s="200" t="s">
        <v>19</v>
      </c>
      <c r="F132" s="200"/>
      <c r="G132" s="212" t="s">
        <v>137</v>
      </c>
      <c r="H132" s="245"/>
      <c r="I132" s="259">
        <f>I133</f>
        <v>0</v>
      </c>
      <c r="J132" s="259">
        <f>J133</f>
        <v>0</v>
      </c>
    </row>
    <row r="133" spans="1:10" s="39" customFormat="1" ht="15.75" customHeight="1" hidden="1">
      <c r="A133" s="195" t="s">
        <v>25</v>
      </c>
      <c r="B133" s="228" t="s">
        <v>192</v>
      </c>
      <c r="C133" s="228" t="s">
        <v>217</v>
      </c>
      <c r="D133" s="211" t="s">
        <v>187</v>
      </c>
      <c r="E133" s="200" t="s">
        <v>19</v>
      </c>
      <c r="F133" s="200"/>
      <c r="G133" s="212" t="s">
        <v>137</v>
      </c>
      <c r="H133" s="245">
        <v>200</v>
      </c>
      <c r="I133" s="259"/>
      <c r="J133" s="259"/>
    </row>
    <row r="134" spans="1:10" s="39" customFormat="1" ht="42.75" customHeight="1" hidden="1">
      <c r="A134" s="209" t="s">
        <v>153</v>
      </c>
      <c r="B134" s="228" t="s">
        <v>192</v>
      </c>
      <c r="C134" s="228" t="s">
        <v>217</v>
      </c>
      <c r="D134" s="211" t="s">
        <v>187</v>
      </c>
      <c r="E134" s="200" t="s">
        <v>10</v>
      </c>
      <c r="F134" s="200"/>
      <c r="G134" s="212" t="s">
        <v>56</v>
      </c>
      <c r="H134" s="245"/>
      <c r="I134" s="259">
        <f>I135</f>
        <v>0</v>
      </c>
      <c r="J134" s="259">
        <f>J135</f>
        <v>0</v>
      </c>
    </row>
    <row r="135" spans="1:10" s="39" customFormat="1" ht="22.5" customHeight="1" hidden="1">
      <c r="A135" s="209" t="s">
        <v>155</v>
      </c>
      <c r="B135" s="228" t="s">
        <v>192</v>
      </c>
      <c r="C135" s="228" t="s">
        <v>217</v>
      </c>
      <c r="D135" s="211" t="s">
        <v>187</v>
      </c>
      <c r="E135" s="200" t="s">
        <v>10</v>
      </c>
      <c r="F135" s="200"/>
      <c r="G135" s="212" t="s">
        <v>154</v>
      </c>
      <c r="H135" s="245"/>
      <c r="I135" s="259">
        <f>I136</f>
        <v>0</v>
      </c>
      <c r="J135" s="259">
        <f>J136</f>
        <v>0</v>
      </c>
    </row>
    <row r="136" spans="1:10" s="39" customFormat="1" ht="24.75" customHeight="1" hidden="1">
      <c r="A136" s="195" t="s">
        <v>25</v>
      </c>
      <c r="B136" s="228" t="s">
        <v>192</v>
      </c>
      <c r="C136" s="228" t="s">
        <v>217</v>
      </c>
      <c r="D136" s="211" t="s">
        <v>187</v>
      </c>
      <c r="E136" s="200" t="s">
        <v>10</v>
      </c>
      <c r="F136" s="200"/>
      <c r="G136" s="212" t="s">
        <v>154</v>
      </c>
      <c r="H136" s="245">
        <v>200</v>
      </c>
      <c r="I136" s="259"/>
      <c r="J136" s="259"/>
    </row>
    <row r="137" spans="1:10" s="39" customFormat="1" ht="51" hidden="1">
      <c r="A137" s="195" t="s">
        <v>156</v>
      </c>
      <c r="B137" s="228" t="s">
        <v>192</v>
      </c>
      <c r="C137" s="228" t="s">
        <v>217</v>
      </c>
      <c r="D137" s="211" t="s">
        <v>187</v>
      </c>
      <c r="E137" s="200" t="s">
        <v>44</v>
      </c>
      <c r="F137" s="200"/>
      <c r="G137" s="212" t="s">
        <v>56</v>
      </c>
      <c r="H137" s="252"/>
      <c r="I137" s="259">
        <f>I138</f>
        <v>0</v>
      </c>
      <c r="J137" s="259">
        <f>J138</f>
        <v>0</v>
      </c>
    </row>
    <row r="138" spans="1:10" s="39" customFormat="1" ht="23.25" customHeight="1" hidden="1">
      <c r="A138" s="195" t="s">
        <v>158</v>
      </c>
      <c r="B138" s="228" t="s">
        <v>192</v>
      </c>
      <c r="C138" s="228" t="s">
        <v>217</v>
      </c>
      <c r="D138" s="211" t="s">
        <v>187</v>
      </c>
      <c r="E138" s="200" t="s">
        <v>44</v>
      </c>
      <c r="F138" s="200"/>
      <c r="G138" s="212" t="s">
        <v>157</v>
      </c>
      <c r="H138" s="252"/>
      <c r="I138" s="259">
        <f>I139</f>
        <v>0</v>
      </c>
      <c r="J138" s="259">
        <f>J139</f>
        <v>0</v>
      </c>
    </row>
    <row r="139" spans="1:10" s="39" customFormat="1" ht="39.75" customHeight="1" hidden="1">
      <c r="A139" s="195" t="s">
        <v>25</v>
      </c>
      <c r="B139" s="228" t="s">
        <v>192</v>
      </c>
      <c r="C139" s="228" t="s">
        <v>217</v>
      </c>
      <c r="D139" s="211" t="s">
        <v>187</v>
      </c>
      <c r="E139" s="200" t="s">
        <v>44</v>
      </c>
      <c r="F139" s="200"/>
      <c r="G139" s="212" t="s">
        <v>157</v>
      </c>
      <c r="H139" s="252">
        <v>200</v>
      </c>
      <c r="I139" s="259"/>
      <c r="J139" s="259"/>
    </row>
    <row r="140" spans="1:10" s="39" customFormat="1" ht="14.25" customHeight="1">
      <c r="A140" s="204" t="s">
        <v>652</v>
      </c>
      <c r="B140" s="325" t="s">
        <v>192</v>
      </c>
      <c r="C140" s="326" t="s">
        <v>216</v>
      </c>
      <c r="D140" s="327"/>
      <c r="E140" s="328"/>
      <c r="F140" s="328"/>
      <c r="G140" s="329"/>
      <c r="H140" s="330"/>
      <c r="I140" s="331">
        <f aca="true" t="shared" si="10" ref="I140:J143">I141</f>
        <v>93.14</v>
      </c>
      <c r="J140" s="331">
        <f t="shared" si="10"/>
        <v>93.1</v>
      </c>
    </row>
    <row r="141" spans="1:10" s="39" customFormat="1" ht="13.5" customHeight="1">
      <c r="A141" s="213" t="s">
        <v>52</v>
      </c>
      <c r="B141" s="228" t="s">
        <v>192</v>
      </c>
      <c r="C141" s="228" t="s">
        <v>216</v>
      </c>
      <c r="D141" s="211" t="s">
        <v>276</v>
      </c>
      <c r="E141" s="200"/>
      <c r="F141" s="200"/>
      <c r="G141" s="212"/>
      <c r="H141" s="252"/>
      <c r="I141" s="259">
        <f t="shared" si="10"/>
        <v>93.14</v>
      </c>
      <c r="J141" s="259">
        <f t="shared" si="10"/>
        <v>93.1</v>
      </c>
    </row>
    <row r="142" spans="1:10" s="39" customFormat="1" ht="19.5" customHeight="1">
      <c r="A142" s="195" t="s">
        <v>53</v>
      </c>
      <c r="B142" s="228" t="s">
        <v>192</v>
      </c>
      <c r="C142" s="228" t="s">
        <v>216</v>
      </c>
      <c r="D142" s="211" t="s">
        <v>276</v>
      </c>
      <c r="E142" s="200" t="s">
        <v>57</v>
      </c>
      <c r="F142" s="200"/>
      <c r="G142" s="212"/>
      <c r="H142" s="252"/>
      <c r="I142" s="259">
        <f t="shared" si="10"/>
        <v>93.14</v>
      </c>
      <c r="J142" s="259">
        <f t="shared" si="10"/>
        <v>93.1</v>
      </c>
    </row>
    <row r="143" spans="1:10" s="39" customFormat="1" ht="36" customHeight="1">
      <c r="A143" s="195" t="s">
        <v>622</v>
      </c>
      <c r="B143" s="228" t="s">
        <v>192</v>
      </c>
      <c r="C143" s="228" t="s">
        <v>216</v>
      </c>
      <c r="D143" s="211" t="s">
        <v>276</v>
      </c>
      <c r="E143" s="200" t="s">
        <v>57</v>
      </c>
      <c r="F143" s="200" t="s">
        <v>285</v>
      </c>
      <c r="G143" s="212" t="s">
        <v>621</v>
      </c>
      <c r="H143" s="253"/>
      <c r="I143" s="259">
        <f t="shared" si="10"/>
        <v>93.14</v>
      </c>
      <c r="J143" s="259">
        <f t="shared" si="10"/>
        <v>93.1</v>
      </c>
    </row>
    <row r="144" spans="1:10" s="39" customFormat="1" ht="12.75" customHeight="1">
      <c r="A144" s="195" t="s">
        <v>145</v>
      </c>
      <c r="B144" s="228" t="s">
        <v>192</v>
      </c>
      <c r="C144" s="228" t="s">
        <v>216</v>
      </c>
      <c r="D144" s="211" t="s">
        <v>276</v>
      </c>
      <c r="E144" s="200" t="s">
        <v>57</v>
      </c>
      <c r="F144" s="200" t="s">
        <v>285</v>
      </c>
      <c r="G144" s="212" t="s">
        <v>621</v>
      </c>
      <c r="H144" s="253">
        <v>240</v>
      </c>
      <c r="I144" s="259">
        <v>93.14</v>
      </c>
      <c r="J144" s="259">
        <v>93.1</v>
      </c>
    </row>
    <row r="145" spans="1:10" s="39" customFormat="1" ht="15.75" customHeight="1">
      <c r="A145" s="419" t="s">
        <v>278</v>
      </c>
      <c r="B145" s="228" t="s">
        <v>192</v>
      </c>
      <c r="C145" s="228" t="s">
        <v>279</v>
      </c>
      <c r="D145" s="211"/>
      <c r="E145" s="200"/>
      <c r="F145" s="200"/>
      <c r="G145" s="212"/>
      <c r="H145" s="252"/>
      <c r="I145" s="259">
        <f>I152+I156</f>
        <v>10</v>
      </c>
      <c r="J145" s="259">
        <f>J152+J156</f>
        <v>10</v>
      </c>
    </row>
    <row r="146" spans="1:10" s="39" customFormat="1" ht="12.75" hidden="1">
      <c r="A146" s="209" t="s">
        <v>29</v>
      </c>
      <c r="B146" s="196" t="s">
        <v>192</v>
      </c>
      <c r="C146" s="197" t="s">
        <v>279</v>
      </c>
      <c r="D146" s="211" t="s">
        <v>30</v>
      </c>
      <c r="E146" s="200" t="s">
        <v>55</v>
      </c>
      <c r="F146" s="200"/>
      <c r="G146" s="212" t="s">
        <v>56</v>
      </c>
      <c r="H146" s="224"/>
      <c r="I146" s="257">
        <f>I147</f>
        <v>0</v>
      </c>
      <c r="J146" s="257">
        <f>J147</f>
        <v>0</v>
      </c>
    </row>
    <row r="147" spans="1:10" s="39" customFormat="1" ht="24.75" customHeight="1" hidden="1">
      <c r="A147" s="209" t="s">
        <v>31</v>
      </c>
      <c r="B147" s="228" t="s">
        <v>192</v>
      </c>
      <c r="C147" s="228" t="s">
        <v>279</v>
      </c>
      <c r="D147" s="211" t="s">
        <v>30</v>
      </c>
      <c r="E147" s="200" t="s">
        <v>10</v>
      </c>
      <c r="F147" s="200"/>
      <c r="G147" s="212" t="s">
        <v>56</v>
      </c>
      <c r="H147" s="252"/>
      <c r="I147" s="260">
        <f>I148+I150</f>
        <v>0</v>
      </c>
      <c r="J147" s="260">
        <f>J148+J150</f>
        <v>0</v>
      </c>
    </row>
    <row r="148" spans="1:10" s="39" customFormat="1" ht="38.25" hidden="1">
      <c r="A148" s="213" t="s">
        <v>71</v>
      </c>
      <c r="B148" s="228" t="s">
        <v>192</v>
      </c>
      <c r="C148" s="228" t="s">
        <v>279</v>
      </c>
      <c r="D148" s="211" t="s">
        <v>30</v>
      </c>
      <c r="E148" s="200" t="s">
        <v>10</v>
      </c>
      <c r="F148" s="200"/>
      <c r="G148" s="212" t="s">
        <v>164</v>
      </c>
      <c r="H148" s="252"/>
      <c r="I148" s="259">
        <f>I149</f>
        <v>0</v>
      </c>
      <c r="J148" s="259">
        <f>J149</f>
        <v>0</v>
      </c>
    </row>
    <row r="149" spans="1:10" s="39" customFormat="1" ht="12.75" hidden="1">
      <c r="A149" s="195" t="s">
        <v>29</v>
      </c>
      <c r="B149" s="228" t="s">
        <v>192</v>
      </c>
      <c r="C149" s="228" t="s">
        <v>279</v>
      </c>
      <c r="D149" s="211" t="s">
        <v>30</v>
      </c>
      <c r="E149" s="200" t="s">
        <v>10</v>
      </c>
      <c r="F149" s="200"/>
      <c r="G149" s="212" t="s">
        <v>164</v>
      </c>
      <c r="H149" s="252">
        <v>500</v>
      </c>
      <c r="I149" s="259"/>
      <c r="J149" s="259"/>
    </row>
    <row r="150" spans="1:10" s="39" customFormat="1" ht="38.25" hidden="1">
      <c r="A150" s="213" t="s">
        <v>72</v>
      </c>
      <c r="B150" s="228" t="s">
        <v>192</v>
      </c>
      <c r="C150" s="228" t="s">
        <v>279</v>
      </c>
      <c r="D150" s="211" t="s">
        <v>30</v>
      </c>
      <c r="E150" s="200" t="s">
        <v>10</v>
      </c>
      <c r="F150" s="200"/>
      <c r="G150" s="212" t="s">
        <v>171</v>
      </c>
      <c r="H150" s="252"/>
      <c r="I150" s="259">
        <f>I151</f>
        <v>0</v>
      </c>
      <c r="J150" s="259">
        <f>J151</f>
        <v>0</v>
      </c>
    </row>
    <row r="151" spans="1:10" s="39" customFormat="1" ht="13.5" customHeight="1" hidden="1">
      <c r="A151" s="195" t="s">
        <v>29</v>
      </c>
      <c r="B151" s="228" t="s">
        <v>192</v>
      </c>
      <c r="C151" s="228" t="s">
        <v>279</v>
      </c>
      <c r="D151" s="211" t="s">
        <v>30</v>
      </c>
      <c r="E151" s="200" t="s">
        <v>10</v>
      </c>
      <c r="F151" s="200"/>
      <c r="G151" s="212" t="s">
        <v>171</v>
      </c>
      <c r="H151" s="252">
        <v>500</v>
      </c>
      <c r="I151" s="259"/>
      <c r="J151" s="259"/>
    </row>
    <row r="152" spans="1:12" s="45" customFormat="1" ht="24.75" customHeight="1">
      <c r="A152" s="204" t="s">
        <v>522</v>
      </c>
      <c r="B152" s="325" t="s">
        <v>192</v>
      </c>
      <c r="C152" s="326" t="s">
        <v>279</v>
      </c>
      <c r="D152" s="373"/>
      <c r="E152" s="374"/>
      <c r="F152" s="374"/>
      <c r="G152" s="329"/>
      <c r="H152" s="330"/>
      <c r="I152" s="331">
        <f aca="true" t="shared" si="11" ref="I152:J154">I153</f>
        <v>10</v>
      </c>
      <c r="J152" s="331">
        <f t="shared" si="11"/>
        <v>10</v>
      </c>
      <c r="K152" s="39"/>
      <c r="L152" s="39"/>
    </row>
    <row r="153" spans="1:10" s="39" customFormat="1" ht="25.5">
      <c r="A153" s="214" t="s">
        <v>441</v>
      </c>
      <c r="B153" s="228" t="s">
        <v>192</v>
      </c>
      <c r="C153" s="250" t="s">
        <v>279</v>
      </c>
      <c r="D153" s="251" t="s">
        <v>192</v>
      </c>
      <c r="E153" s="251" t="s">
        <v>19</v>
      </c>
      <c r="F153" s="251"/>
      <c r="G153" s="212"/>
      <c r="H153" s="252"/>
      <c r="I153" s="259">
        <f t="shared" si="11"/>
        <v>10</v>
      </c>
      <c r="J153" s="259">
        <f t="shared" si="11"/>
        <v>10</v>
      </c>
    </row>
    <row r="154" spans="1:10" s="39" customFormat="1" ht="25.5">
      <c r="A154" s="214" t="s">
        <v>329</v>
      </c>
      <c r="B154" s="228" t="s">
        <v>192</v>
      </c>
      <c r="C154" s="228" t="s">
        <v>279</v>
      </c>
      <c r="D154" s="229" t="s">
        <v>192</v>
      </c>
      <c r="E154" s="230" t="s">
        <v>19</v>
      </c>
      <c r="F154" s="230" t="s">
        <v>187</v>
      </c>
      <c r="G154" s="212" t="s">
        <v>399</v>
      </c>
      <c r="H154" s="252"/>
      <c r="I154" s="259">
        <f t="shared" si="11"/>
        <v>10</v>
      </c>
      <c r="J154" s="259">
        <f t="shared" si="11"/>
        <v>10</v>
      </c>
    </row>
    <row r="155" spans="1:10" s="39" customFormat="1" ht="17.25" customHeight="1">
      <c r="A155" s="195" t="s">
        <v>145</v>
      </c>
      <c r="B155" s="228" t="s">
        <v>192</v>
      </c>
      <c r="C155" s="228" t="s">
        <v>279</v>
      </c>
      <c r="D155" s="211" t="s">
        <v>192</v>
      </c>
      <c r="E155" s="200" t="s">
        <v>19</v>
      </c>
      <c r="F155" s="200" t="s">
        <v>187</v>
      </c>
      <c r="G155" s="212" t="s">
        <v>399</v>
      </c>
      <c r="H155" s="252">
        <v>240</v>
      </c>
      <c r="I155" s="259">
        <v>10</v>
      </c>
      <c r="J155" s="259">
        <v>10</v>
      </c>
    </row>
    <row r="156" spans="1:10" s="39" customFormat="1" ht="38.25" customHeight="1" hidden="1">
      <c r="A156" s="209" t="s">
        <v>73</v>
      </c>
      <c r="B156" s="196"/>
      <c r="C156" s="197"/>
      <c r="D156" s="211"/>
      <c r="E156" s="200"/>
      <c r="F156" s="200"/>
      <c r="G156" s="212"/>
      <c r="H156" s="224"/>
      <c r="I156" s="257"/>
      <c r="J156" s="257"/>
    </row>
    <row r="157" spans="1:10" s="39" customFormat="1" ht="38.25" customHeight="1" hidden="1">
      <c r="A157" s="214" t="s">
        <v>74</v>
      </c>
      <c r="B157" s="228"/>
      <c r="C157" s="228"/>
      <c r="D157" s="211"/>
      <c r="E157" s="200"/>
      <c r="F157" s="200"/>
      <c r="G157" s="212"/>
      <c r="H157" s="252"/>
      <c r="I157" s="259"/>
      <c r="J157" s="259"/>
    </row>
    <row r="158" spans="1:12" s="45" customFormat="1" ht="27.75" customHeight="1" hidden="1">
      <c r="A158" s="214" t="s">
        <v>75</v>
      </c>
      <c r="B158" s="228"/>
      <c r="C158" s="228"/>
      <c r="D158" s="211"/>
      <c r="E158" s="200"/>
      <c r="F158" s="200"/>
      <c r="G158" s="212"/>
      <c r="H158" s="252"/>
      <c r="I158" s="259"/>
      <c r="J158" s="259"/>
      <c r="K158" s="39"/>
      <c r="L158" s="39"/>
    </row>
    <row r="159" spans="1:10" s="39" customFormat="1" ht="39.75" customHeight="1" hidden="1">
      <c r="A159" s="195" t="s">
        <v>145</v>
      </c>
      <c r="B159" s="228"/>
      <c r="C159" s="228"/>
      <c r="D159" s="211"/>
      <c r="E159" s="200"/>
      <c r="F159" s="200"/>
      <c r="G159" s="212"/>
      <c r="H159" s="252"/>
      <c r="I159" s="259"/>
      <c r="J159" s="259"/>
    </row>
    <row r="160" spans="1:10" s="39" customFormat="1" ht="38.25" customHeight="1">
      <c r="A160" s="210" t="s">
        <v>195</v>
      </c>
      <c r="B160" s="210" t="s">
        <v>193</v>
      </c>
      <c r="C160" s="210" t="s">
        <v>184</v>
      </c>
      <c r="D160" s="810" t="s">
        <v>185</v>
      </c>
      <c r="E160" s="811"/>
      <c r="F160" s="811"/>
      <c r="G160" s="812"/>
      <c r="H160" s="376" t="s">
        <v>183</v>
      </c>
      <c r="I160" s="365">
        <f>I161+I181+I203+I237</f>
        <v>2416.9</v>
      </c>
      <c r="J160" s="365">
        <f>J161+J181+J203+J237</f>
        <v>2062.2</v>
      </c>
    </row>
    <row r="161" spans="1:10" s="39" customFormat="1" ht="10.5" customHeight="1">
      <c r="A161" s="210" t="s">
        <v>196</v>
      </c>
      <c r="B161" s="210" t="s">
        <v>193</v>
      </c>
      <c r="C161" s="210" t="s">
        <v>187</v>
      </c>
      <c r="D161" s="810" t="s">
        <v>185</v>
      </c>
      <c r="E161" s="811"/>
      <c r="F161" s="811"/>
      <c r="G161" s="812"/>
      <c r="H161" s="376" t="s">
        <v>183</v>
      </c>
      <c r="I161" s="339">
        <f>I162</f>
        <v>315.6</v>
      </c>
      <c r="J161" s="339">
        <f>J162</f>
        <v>315.6</v>
      </c>
    </row>
    <row r="162" spans="1:10" s="39" customFormat="1" ht="18" customHeight="1">
      <c r="A162" s="209" t="s">
        <v>29</v>
      </c>
      <c r="B162" s="196" t="s">
        <v>193</v>
      </c>
      <c r="C162" s="197" t="s">
        <v>187</v>
      </c>
      <c r="D162" s="211" t="s">
        <v>30</v>
      </c>
      <c r="E162" s="200" t="s">
        <v>165</v>
      </c>
      <c r="F162" s="200"/>
      <c r="G162" s="212"/>
      <c r="H162" s="224"/>
      <c r="I162" s="257">
        <f>I163+I170+I173+I178</f>
        <v>315.6</v>
      </c>
      <c r="J162" s="257">
        <f>J163+J170+J173+J178</f>
        <v>315.6</v>
      </c>
    </row>
    <row r="163" spans="1:10" s="39" customFormat="1" ht="32.25" customHeight="1">
      <c r="A163" s="214" t="s">
        <v>470</v>
      </c>
      <c r="B163" s="228" t="s">
        <v>193</v>
      </c>
      <c r="C163" s="228" t="s">
        <v>187</v>
      </c>
      <c r="D163" s="211" t="s">
        <v>30</v>
      </c>
      <c r="E163" s="200" t="s">
        <v>165</v>
      </c>
      <c r="F163" s="200" t="s">
        <v>285</v>
      </c>
      <c r="G163" s="212" t="s">
        <v>330</v>
      </c>
      <c r="H163" s="252"/>
      <c r="I163" s="259">
        <f>I164+I166+I168</f>
        <v>315.6</v>
      </c>
      <c r="J163" s="259">
        <f>J164+J166+J168</f>
        <v>315.6</v>
      </c>
    </row>
    <row r="164" spans="1:10" s="39" customFormat="1" ht="149.25" customHeight="1">
      <c r="A164" s="430" t="s">
        <v>471</v>
      </c>
      <c r="B164" s="228" t="s">
        <v>193</v>
      </c>
      <c r="C164" s="228" t="s">
        <v>187</v>
      </c>
      <c r="D164" s="211" t="s">
        <v>30</v>
      </c>
      <c r="E164" s="200" t="s">
        <v>165</v>
      </c>
      <c r="F164" s="200" t="s">
        <v>285</v>
      </c>
      <c r="G164" s="212" t="s">
        <v>330</v>
      </c>
      <c r="H164" s="252"/>
      <c r="I164" s="260">
        <f>I165</f>
        <v>315.6</v>
      </c>
      <c r="J164" s="260">
        <f>J165</f>
        <v>315.6</v>
      </c>
    </row>
    <row r="165" spans="1:10" s="39" customFormat="1" ht="38.25" customHeight="1">
      <c r="A165" s="195" t="s">
        <v>145</v>
      </c>
      <c r="B165" s="228" t="s">
        <v>193</v>
      </c>
      <c r="C165" s="228" t="s">
        <v>187</v>
      </c>
      <c r="D165" s="211" t="s">
        <v>30</v>
      </c>
      <c r="E165" s="200" t="s">
        <v>165</v>
      </c>
      <c r="F165" s="200" t="s">
        <v>285</v>
      </c>
      <c r="G165" s="212" t="s">
        <v>330</v>
      </c>
      <c r="H165" s="252">
        <v>240</v>
      </c>
      <c r="I165" s="259">
        <v>315.6</v>
      </c>
      <c r="J165" s="259">
        <v>315.6</v>
      </c>
    </row>
    <row r="166" spans="1:10" s="39" customFormat="1" ht="33" customHeight="1" hidden="1">
      <c r="A166" s="214" t="s">
        <v>78</v>
      </c>
      <c r="B166" s="228" t="s">
        <v>193</v>
      </c>
      <c r="C166" s="228" t="s">
        <v>187</v>
      </c>
      <c r="D166" s="211" t="s">
        <v>188</v>
      </c>
      <c r="E166" s="200" t="s">
        <v>19</v>
      </c>
      <c r="F166" s="200"/>
      <c r="G166" s="212" t="s">
        <v>77</v>
      </c>
      <c r="H166" s="252"/>
      <c r="I166" s="259">
        <f>I167</f>
        <v>0</v>
      </c>
      <c r="J166" s="259">
        <f>J167</f>
        <v>0</v>
      </c>
    </row>
    <row r="167" spans="1:10" s="39" customFormat="1" ht="42.75" customHeight="1" hidden="1">
      <c r="A167" s="195" t="s">
        <v>25</v>
      </c>
      <c r="B167" s="228" t="s">
        <v>193</v>
      </c>
      <c r="C167" s="228" t="s">
        <v>187</v>
      </c>
      <c r="D167" s="211" t="s">
        <v>188</v>
      </c>
      <c r="E167" s="200" t="s">
        <v>19</v>
      </c>
      <c r="F167" s="200"/>
      <c r="G167" s="212" t="s">
        <v>77</v>
      </c>
      <c r="H167" s="252">
        <v>200</v>
      </c>
      <c r="I167" s="259"/>
      <c r="J167" s="259"/>
    </row>
    <row r="168" spans="1:10" s="39" customFormat="1" ht="31.5" customHeight="1" hidden="1">
      <c r="A168" s="214" t="s">
        <v>79</v>
      </c>
      <c r="B168" s="228" t="s">
        <v>193</v>
      </c>
      <c r="C168" s="228" t="s">
        <v>187</v>
      </c>
      <c r="D168" s="211" t="s">
        <v>188</v>
      </c>
      <c r="E168" s="200" t="s">
        <v>19</v>
      </c>
      <c r="F168" s="200"/>
      <c r="G168" s="212" t="s">
        <v>80</v>
      </c>
      <c r="H168" s="252"/>
      <c r="I168" s="259">
        <f>I169</f>
        <v>0</v>
      </c>
      <c r="J168" s="259">
        <f>J169</f>
        <v>0</v>
      </c>
    </row>
    <row r="169" spans="1:10" s="39" customFormat="1" ht="36" customHeight="1" hidden="1">
      <c r="A169" s="195" t="s">
        <v>25</v>
      </c>
      <c r="B169" s="228" t="s">
        <v>193</v>
      </c>
      <c r="C169" s="228" t="s">
        <v>187</v>
      </c>
      <c r="D169" s="211" t="s">
        <v>188</v>
      </c>
      <c r="E169" s="200" t="s">
        <v>19</v>
      </c>
      <c r="F169" s="200"/>
      <c r="G169" s="212" t="s">
        <v>80</v>
      </c>
      <c r="H169" s="252">
        <v>200</v>
      </c>
      <c r="I169" s="259"/>
      <c r="J169" s="259"/>
    </row>
    <row r="170" spans="1:10" s="39" customFormat="1" ht="55.5" customHeight="1" hidden="1">
      <c r="A170" s="214" t="s">
        <v>81</v>
      </c>
      <c r="B170" s="228" t="s">
        <v>193</v>
      </c>
      <c r="C170" s="228" t="s">
        <v>187</v>
      </c>
      <c r="D170" s="211" t="s">
        <v>188</v>
      </c>
      <c r="E170" s="200" t="s">
        <v>10</v>
      </c>
      <c r="F170" s="200"/>
      <c r="G170" s="212" t="s">
        <v>56</v>
      </c>
      <c r="H170" s="252"/>
      <c r="I170" s="259">
        <f>I171</f>
        <v>0</v>
      </c>
      <c r="J170" s="259">
        <f>J171</f>
        <v>0</v>
      </c>
    </row>
    <row r="171" spans="1:10" s="39" customFormat="1" ht="1.5" customHeight="1" hidden="1">
      <c r="A171" s="214" t="s">
        <v>83</v>
      </c>
      <c r="B171" s="228" t="s">
        <v>193</v>
      </c>
      <c r="C171" s="228" t="s">
        <v>187</v>
      </c>
      <c r="D171" s="211" t="s">
        <v>188</v>
      </c>
      <c r="E171" s="200" t="s">
        <v>10</v>
      </c>
      <c r="F171" s="200"/>
      <c r="G171" s="212" t="s">
        <v>77</v>
      </c>
      <c r="H171" s="252"/>
      <c r="I171" s="259">
        <f>I172</f>
        <v>0</v>
      </c>
      <c r="J171" s="259">
        <f>J172</f>
        <v>0</v>
      </c>
    </row>
    <row r="172" spans="1:10" s="39" customFormat="1" ht="37.5" customHeight="1" hidden="1">
      <c r="A172" s="195" t="s">
        <v>25</v>
      </c>
      <c r="B172" s="228" t="s">
        <v>193</v>
      </c>
      <c r="C172" s="228" t="s">
        <v>187</v>
      </c>
      <c r="D172" s="211" t="s">
        <v>188</v>
      </c>
      <c r="E172" s="200" t="s">
        <v>10</v>
      </c>
      <c r="F172" s="200"/>
      <c r="G172" s="212" t="s">
        <v>77</v>
      </c>
      <c r="H172" s="252">
        <v>200</v>
      </c>
      <c r="I172" s="259"/>
      <c r="J172" s="259"/>
    </row>
    <row r="173" spans="1:12" s="45" customFormat="1" ht="48.75" customHeight="1" hidden="1">
      <c r="A173" s="214" t="s">
        <v>84</v>
      </c>
      <c r="B173" s="228" t="s">
        <v>193</v>
      </c>
      <c r="C173" s="228" t="s">
        <v>187</v>
      </c>
      <c r="D173" s="211" t="s">
        <v>188</v>
      </c>
      <c r="E173" s="200" t="s">
        <v>44</v>
      </c>
      <c r="F173" s="200"/>
      <c r="G173" s="212" t="s">
        <v>56</v>
      </c>
      <c r="H173" s="252"/>
      <c r="I173" s="259">
        <f>I174+I176</f>
        <v>0</v>
      </c>
      <c r="J173" s="259">
        <f>J174+J176</f>
        <v>0</v>
      </c>
      <c r="K173" s="39"/>
      <c r="L173" s="39"/>
    </row>
    <row r="174" spans="1:10" s="39" customFormat="1" ht="43.5" customHeight="1" hidden="1">
      <c r="A174" s="214" t="s">
        <v>85</v>
      </c>
      <c r="B174" s="228" t="s">
        <v>193</v>
      </c>
      <c r="C174" s="228" t="s">
        <v>187</v>
      </c>
      <c r="D174" s="211" t="s">
        <v>188</v>
      </c>
      <c r="E174" s="200" t="s">
        <v>44</v>
      </c>
      <c r="F174" s="200"/>
      <c r="G174" s="212" t="s">
        <v>77</v>
      </c>
      <c r="H174" s="252"/>
      <c r="I174" s="259">
        <f>I175</f>
        <v>0</v>
      </c>
      <c r="J174" s="259">
        <f>J175</f>
        <v>0</v>
      </c>
    </row>
    <row r="175" spans="1:10" s="39" customFormat="1" ht="33.75" customHeight="1" hidden="1">
      <c r="A175" s="195" t="s">
        <v>25</v>
      </c>
      <c r="B175" s="228" t="s">
        <v>193</v>
      </c>
      <c r="C175" s="228" t="s">
        <v>187</v>
      </c>
      <c r="D175" s="211" t="s">
        <v>188</v>
      </c>
      <c r="E175" s="200" t="s">
        <v>44</v>
      </c>
      <c r="F175" s="200"/>
      <c r="G175" s="212" t="s">
        <v>77</v>
      </c>
      <c r="H175" s="252">
        <v>200</v>
      </c>
      <c r="I175" s="259"/>
      <c r="J175" s="259"/>
    </row>
    <row r="176" spans="1:10" s="39" customFormat="1" ht="23.25" customHeight="1" hidden="1">
      <c r="A176" s="214" t="s">
        <v>86</v>
      </c>
      <c r="B176" s="228" t="s">
        <v>193</v>
      </c>
      <c r="C176" s="228" t="s">
        <v>187</v>
      </c>
      <c r="D176" s="211" t="s">
        <v>188</v>
      </c>
      <c r="E176" s="200" t="s">
        <v>44</v>
      </c>
      <c r="F176" s="200"/>
      <c r="G176" s="212" t="s">
        <v>82</v>
      </c>
      <c r="H176" s="252"/>
      <c r="I176" s="259">
        <f>I177</f>
        <v>0</v>
      </c>
      <c r="J176" s="259">
        <f>J177</f>
        <v>0</v>
      </c>
    </row>
    <row r="177" spans="1:10" s="39" customFormat="1" ht="38.25" customHeight="1" hidden="1">
      <c r="A177" s="195" t="s">
        <v>25</v>
      </c>
      <c r="B177" s="228" t="s">
        <v>193</v>
      </c>
      <c r="C177" s="228" t="s">
        <v>187</v>
      </c>
      <c r="D177" s="211" t="s">
        <v>188</v>
      </c>
      <c r="E177" s="200" t="s">
        <v>44</v>
      </c>
      <c r="F177" s="200"/>
      <c r="G177" s="212" t="s">
        <v>82</v>
      </c>
      <c r="H177" s="252">
        <v>200</v>
      </c>
      <c r="I177" s="259"/>
      <c r="J177" s="259"/>
    </row>
    <row r="178" spans="1:10" s="39" customFormat="1" ht="36" customHeight="1" hidden="1">
      <c r="A178" s="195" t="s">
        <v>87</v>
      </c>
      <c r="B178" s="228" t="s">
        <v>193</v>
      </c>
      <c r="C178" s="228" t="s">
        <v>187</v>
      </c>
      <c r="D178" s="211" t="s">
        <v>188</v>
      </c>
      <c r="E178" s="200" t="s">
        <v>166</v>
      </c>
      <c r="F178" s="200"/>
      <c r="G178" s="212" t="s">
        <v>56</v>
      </c>
      <c r="H178" s="252"/>
      <c r="I178" s="259">
        <f>I179</f>
        <v>0</v>
      </c>
      <c r="J178" s="259">
        <f>J179</f>
        <v>0</v>
      </c>
    </row>
    <row r="179" spans="1:10" s="39" customFormat="1" ht="38.25" customHeight="1" hidden="1">
      <c r="A179" s="195" t="s">
        <v>89</v>
      </c>
      <c r="B179" s="228" t="s">
        <v>193</v>
      </c>
      <c r="C179" s="228" t="s">
        <v>187</v>
      </c>
      <c r="D179" s="211" t="s">
        <v>188</v>
      </c>
      <c r="E179" s="200" t="s">
        <v>166</v>
      </c>
      <c r="F179" s="200"/>
      <c r="G179" s="212" t="s">
        <v>88</v>
      </c>
      <c r="H179" s="252"/>
      <c r="I179" s="259">
        <f>I180</f>
        <v>0</v>
      </c>
      <c r="J179" s="259">
        <f>J180</f>
        <v>0</v>
      </c>
    </row>
    <row r="180" spans="1:10" s="39" customFormat="1" ht="7.5" customHeight="1" hidden="1">
      <c r="A180" s="195" t="s">
        <v>25</v>
      </c>
      <c r="B180" s="228" t="s">
        <v>193</v>
      </c>
      <c r="C180" s="228" t="s">
        <v>187</v>
      </c>
      <c r="D180" s="211" t="s">
        <v>188</v>
      </c>
      <c r="E180" s="200" t="s">
        <v>166</v>
      </c>
      <c r="F180" s="200"/>
      <c r="G180" s="212" t="s">
        <v>88</v>
      </c>
      <c r="H180" s="252">
        <v>200</v>
      </c>
      <c r="I180" s="259"/>
      <c r="J180" s="259"/>
    </row>
    <row r="181" spans="1:10" s="39" customFormat="1" ht="36.75" customHeight="1" hidden="1">
      <c r="A181" s="208" t="s">
        <v>179</v>
      </c>
      <c r="B181" s="228" t="s">
        <v>193</v>
      </c>
      <c r="C181" s="228" t="s">
        <v>190</v>
      </c>
      <c r="D181" s="211"/>
      <c r="E181" s="200"/>
      <c r="F181" s="200"/>
      <c r="G181" s="212"/>
      <c r="H181" s="252"/>
      <c r="I181" s="254">
        <f>I182+I188</f>
        <v>0</v>
      </c>
      <c r="J181" s="254">
        <f>J182+J188</f>
        <v>0</v>
      </c>
    </row>
    <row r="182" spans="1:10" s="39" customFormat="1" ht="53.25" customHeight="1" hidden="1">
      <c r="A182" s="209" t="s">
        <v>29</v>
      </c>
      <c r="B182" s="196" t="s">
        <v>193</v>
      </c>
      <c r="C182" s="197" t="s">
        <v>190</v>
      </c>
      <c r="D182" s="211" t="s">
        <v>30</v>
      </c>
      <c r="E182" s="200"/>
      <c r="F182" s="200"/>
      <c r="G182" s="212"/>
      <c r="H182" s="224"/>
      <c r="I182" s="257">
        <f>I183</f>
        <v>0</v>
      </c>
      <c r="J182" s="257">
        <f>J183</f>
        <v>0</v>
      </c>
    </row>
    <row r="183" spans="1:10" s="39" customFormat="1" ht="26.25" customHeight="1" hidden="1">
      <c r="A183" s="195" t="s">
        <v>159</v>
      </c>
      <c r="B183" s="228" t="s">
        <v>193</v>
      </c>
      <c r="C183" s="228" t="s">
        <v>190</v>
      </c>
      <c r="D183" s="211" t="s">
        <v>30</v>
      </c>
      <c r="E183" s="200" t="s">
        <v>165</v>
      </c>
      <c r="F183" s="200"/>
      <c r="G183" s="212" t="s">
        <v>56</v>
      </c>
      <c r="H183" s="252"/>
      <c r="I183" s="259">
        <f>I184+I186</f>
        <v>0</v>
      </c>
      <c r="J183" s="259">
        <f>J184+J186</f>
        <v>0</v>
      </c>
    </row>
    <row r="184" spans="1:10" s="39" customFormat="1" ht="27.75" customHeight="1" hidden="1">
      <c r="A184" s="195" t="s">
        <v>90</v>
      </c>
      <c r="B184" s="228" t="s">
        <v>193</v>
      </c>
      <c r="C184" s="228" t="s">
        <v>190</v>
      </c>
      <c r="D184" s="211" t="s">
        <v>30</v>
      </c>
      <c r="E184" s="200" t="s">
        <v>165</v>
      </c>
      <c r="F184" s="200"/>
      <c r="G184" s="212" t="s">
        <v>174</v>
      </c>
      <c r="H184" s="252"/>
      <c r="I184" s="259">
        <f>I185</f>
        <v>0</v>
      </c>
      <c r="J184" s="259">
        <f>J185</f>
        <v>0</v>
      </c>
    </row>
    <row r="185" spans="1:10" s="39" customFormat="1" ht="42.75" customHeight="1" hidden="1">
      <c r="A185" s="195" t="s">
        <v>163</v>
      </c>
      <c r="B185" s="228" t="s">
        <v>193</v>
      </c>
      <c r="C185" s="228" t="s">
        <v>190</v>
      </c>
      <c r="D185" s="211" t="s">
        <v>30</v>
      </c>
      <c r="E185" s="200" t="s">
        <v>165</v>
      </c>
      <c r="F185" s="200"/>
      <c r="G185" s="212" t="s">
        <v>174</v>
      </c>
      <c r="H185" s="252">
        <v>400</v>
      </c>
      <c r="I185" s="259"/>
      <c r="J185" s="259"/>
    </row>
    <row r="186" spans="1:10" s="39" customFormat="1" ht="43.5" customHeight="1" hidden="1">
      <c r="A186" s="195" t="s">
        <v>91</v>
      </c>
      <c r="B186" s="228" t="s">
        <v>193</v>
      </c>
      <c r="C186" s="228" t="s">
        <v>190</v>
      </c>
      <c r="D186" s="211" t="s">
        <v>30</v>
      </c>
      <c r="E186" s="200" t="s">
        <v>165</v>
      </c>
      <c r="F186" s="200"/>
      <c r="G186" s="212" t="s">
        <v>162</v>
      </c>
      <c r="H186" s="252"/>
      <c r="I186" s="259">
        <f>I187</f>
        <v>0</v>
      </c>
      <c r="J186" s="259">
        <f>J187</f>
        <v>0</v>
      </c>
    </row>
    <row r="187" spans="1:10" s="39" customFormat="1" ht="27.75" customHeight="1" hidden="1">
      <c r="A187" s="195" t="s">
        <v>25</v>
      </c>
      <c r="B187" s="228" t="s">
        <v>193</v>
      </c>
      <c r="C187" s="228" t="s">
        <v>190</v>
      </c>
      <c r="D187" s="211" t="s">
        <v>30</v>
      </c>
      <c r="E187" s="200" t="s">
        <v>165</v>
      </c>
      <c r="F187" s="200"/>
      <c r="G187" s="212" t="s">
        <v>162</v>
      </c>
      <c r="H187" s="252">
        <v>200</v>
      </c>
      <c r="I187" s="259"/>
      <c r="J187" s="259"/>
    </row>
    <row r="188" spans="1:10" s="39" customFormat="1" ht="36" customHeight="1" hidden="1">
      <c r="A188" s="209" t="s">
        <v>76</v>
      </c>
      <c r="B188" s="196" t="s">
        <v>193</v>
      </c>
      <c r="C188" s="197" t="s">
        <v>190</v>
      </c>
      <c r="D188" s="211" t="s">
        <v>188</v>
      </c>
      <c r="E188" s="200" t="s">
        <v>55</v>
      </c>
      <c r="F188" s="200"/>
      <c r="G188" s="212" t="s">
        <v>56</v>
      </c>
      <c r="H188" s="224"/>
      <c r="I188" s="257">
        <f>I189+I200</f>
        <v>0</v>
      </c>
      <c r="J188" s="257">
        <f>J189+J200</f>
        <v>0</v>
      </c>
    </row>
    <row r="189" spans="1:10" s="39" customFormat="1" ht="1.5" customHeight="1" hidden="1">
      <c r="A189" s="195" t="s">
        <v>92</v>
      </c>
      <c r="B189" s="228" t="s">
        <v>193</v>
      </c>
      <c r="C189" s="228" t="s">
        <v>190</v>
      </c>
      <c r="D189" s="211" t="s">
        <v>188</v>
      </c>
      <c r="E189" s="200" t="s">
        <v>165</v>
      </c>
      <c r="F189" s="200"/>
      <c r="G189" s="212" t="s">
        <v>56</v>
      </c>
      <c r="H189" s="252"/>
      <c r="I189" s="259">
        <f>I190+I192+I194+I196+I198</f>
        <v>0</v>
      </c>
      <c r="J189" s="259">
        <f>J190+J192+J194+J196+J198</f>
        <v>0</v>
      </c>
    </row>
    <row r="190" spans="1:10" s="39" customFormat="1" ht="33" customHeight="1" hidden="1">
      <c r="A190" s="195" t="s">
        <v>94</v>
      </c>
      <c r="B190" s="228" t="s">
        <v>193</v>
      </c>
      <c r="C190" s="228" t="s">
        <v>190</v>
      </c>
      <c r="D190" s="211" t="s">
        <v>188</v>
      </c>
      <c r="E190" s="200" t="s">
        <v>165</v>
      </c>
      <c r="F190" s="200"/>
      <c r="G190" s="212" t="s">
        <v>93</v>
      </c>
      <c r="H190" s="252"/>
      <c r="I190" s="259">
        <f>I191</f>
        <v>0</v>
      </c>
      <c r="J190" s="259">
        <f>J191</f>
        <v>0</v>
      </c>
    </row>
    <row r="191" spans="1:10" s="39" customFormat="1" ht="35.25" customHeight="1" hidden="1">
      <c r="A191" s="195" t="s">
        <v>25</v>
      </c>
      <c r="B191" s="228" t="s">
        <v>193</v>
      </c>
      <c r="C191" s="228" t="s">
        <v>190</v>
      </c>
      <c r="D191" s="211" t="s">
        <v>188</v>
      </c>
      <c r="E191" s="200" t="s">
        <v>165</v>
      </c>
      <c r="F191" s="200"/>
      <c r="G191" s="212" t="s">
        <v>93</v>
      </c>
      <c r="H191" s="252">
        <v>200</v>
      </c>
      <c r="I191" s="259"/>
      <c r="J191" s="259"/>
    </row>
    <row r="192" spans="1:10" s="39" customFormat="1" ht="33.75" customHeight="1" hidden="1">
      <c r="A192" s="195" t="s">
        <v>96</v>
      </c>
      <c r="B192" s="228" t="s">
        <v>193</v>
      </c>
      <c r="C192" s="228" t="s">
        <v>190</v>
      </c>
      <c r="D192" s="211" t="s">
        <v>188</v>
      </c>
      <c r="E192" s="200" t="s">
        <v>165</v>
      </c>
      <c r="F192" s="200"/>
      <c r="G192" s="212" t="s">
        <v>95</v>
      </c>
      <c r="H192" s="252"/>
      <c r="I192" s="259">
        <f>I193</f>
        <v>0</v>
      </c>
      <c r="J192" s="259">
        <f>J193</f>
        <v>0</v>
      </c>
    </row>
    <row r="193" spans="1:10" s="39" customFormat="1" ht="39" customHeight="1" hidden="1">
      <c r="A193" s="195" t="s">
        <v>163</v>
      </c>
      <c r="B193" s="228" t="s">
        <v>193</v>
      </c>
      <c r="C193" s="228" t="s">
        <v>190</v>
      </c>
      <c r="D193" s="211" t="s">
        <v>188</v>
      </c>
      <c r="E193" s="200" t="s">
        <v>165</v>
      </c>
      <c r="F193" s="200"/>
      <c r="G193" s="212" t="s">
        <v>95</v>
      </c>
      <c r="H193" s="252">
        <v>400</v>
      </c>
      <c r="I193" s="259"/>
      <c r="J193" s="259"/>
    </row>
    <row r="194" spans="1:10" s="39" customFormat="1" ht="25.5" customHeight="1" hidden="1">
      <c r="A194" s="195" t="s">
        <v>98</v>
      </c>
      <c r="B194" s="228" t="s">
        <v>193</v>
      </c>
      <c r="C194" s="228" t="s">
        <v>190</v>
      </c>
      <c r="D194" s="211" t="s">
        <v>188</v>
      </c>
      <c r="E194" s="200" t="s">
        <v>165</v>
      </c>
      <c r="F194" s="200"/>
      <c r="G194" s="212" t="s">
        <v>97</v>
      </c>
      <c r="H194" s="252"/>
      <c r="I194" s="254">
        <f>I195</f>
        <v>0</v>
      </c>
      <c r="J194" s="254">
        <f>J195</f>
        <v>0</v>
      </c>
    </row>
    <row r="195" spans="1:10" s="39" customFormat="1" ht="33.75" customHeight="1" hidden="1">
      <c r="A195" s="195" t="s">
        <v>163</v>
      </c>
      <c r="B195" s="228" t="s">
        <v>193</v>
      </c>
      <c r="C195" s="228" t="s">
        <v>190</v>
      </c>
      <c r="D195" s="211" t="s">
        <v>188</v>
      </c>
      <c r="E195" s="200" t="s">
        <v>165</v>
      </c>
      <c r="F195" s="200"/>
      <c r="G195" s="212" t="s">
        <v>97</v>
      </c>
      <c r="H195" s="212">
        <v>400</v>
      </c>
      <c r="I195" s="254"/>
      <c r="J195" s="254"/>
    </row>
    <row r="196" spans="1:10" s="39" customFormat="1" ht="36" customHeight="1" hidden="1">
      <c r="A196" s="195" t="s">
        <v>99</v>
      </c>
      <c r="B196" s="228" t="s">
        <v>193</v>
      </c>
      <c r="C196" s="228" t="s">
        <v>190</v>
      </c>
      <c r="D196" s="211" t="s">
        <v>188</v>
      </c>
      <c r="E196" s="200" t="s">
        <v>165</v>
      </c>
      <c r="F196" s="200"/>
      <c r="G196" s="212" t="s">
        <v>100</v>
      </c>
      <c r="H196" s="252"/>
      <c r="I196" s="254">
        <f>I197</f>
        <v>0</v>
      </c>
      <c r="J196" s="254">
        <f>J197</f>
        <v>0</v>
      </c>
    </row>
    <row r="197" spans="1:10" s="39" customFormat="1" ht="15" customHeight="1" hidden="1">
      <c r="A197" s="195" t="s">
        <v>25</v>
      </c>
      <c r="B197" s="228" t="s">
        <v>193</v>
      </c>
      <c r="C197" s="228" t="s">
        <v>190</v>
      </c>
      <c r="D197" s="211" t="s">
        <v>188</v>
      </c>
      <c r="E197" s="200" t="s">
        <v>165</v>
      </c>
      <c r="F197" s="200"/>
      <c r="G197" s="212" t="s">
        <v>100</v>
      </c>
      <c r="H197" s="252">
        <v>200</v>
      </c>
      <c r="I197" s="254"/>
      <c r="J197" s="254"/>
    </row>
    <row r="198" spans="1:10" s="39" customFormat="1" ht="25.5" customHeight="1" hidden="1">
      <c r="A198" s="195" t="s">
        <v>101</v>
      </c>
      <c r="B198" s="228" t="s">
        <v>193</v>
      </c>
      <c r="C198" s="228" t="s">
        <v>190</v>
      </c>
      <c r="D198" s="211" t="s">
        <v>188</v>
      </c>
      <c r="E198" s="200" t="s">
        <v>165</v>
      </c>
      <c r="F198" s="200"/>
      <c r="G198" s="212" t="s">
        <v>102</v>
      </c>
      <c r="H198" s="252"/>
      <c r="I198" s="254">
        <f>I199</f>
        <v>0</v>
      </c>
      <c r="J198" s="254">
        <f>J199</f>
        <v>0</v>
      </c>
    </row>
    <row r="199" spans="1:10" s="39" customFormat="1" ht="31.5" customHeight="1" hidden="1">
      <c r="A199" s="195" t="s">
        <v>25</v>
      </c>
      <c r="B199" s="228" t="s">
        <v>193</v>
      </c>
      <c r="C199" s="228" t="s">
        <v>190</v>
      </c>
      <c r="D199" s="211" t="s">
        <v>188</v>
      </c>
      <c r="E199" s="200" t="s">
        <v>165</v>
      </c>
      <c r="F199" s="200"/>
      <c r="G199" s="212" t="s">
        <v>102</v>
      </c>
      <c r="H199" s="252">
        <v>200</v>
      </c>
      <c r="I199" s="254"/>
      <c r="J199" s="254"/>
    </row>
    <row r="200" spans="1:10" s="39" customFormat="1" ht="42.75" customHeight="1" hidden="1">
      <c r="A200" s="195" t="s">
        <v>103</v>
      </c>
      <c r="B200" s="228" t="s">
        <v>193</v>
      </c>
      <c r="C200" s="228" t="s">
        <v>190</v>
      </c>
      <c r="D200" s="211" t="s">
        <v>188</v>
      </c>
      <c r="E200" s="200" t="s">
        <v>166</v>
      </c>
      <c r="F200" s="200"/>
      <c r="G200" s="212" t="s">
        <v>56</v>
      </c>
      <c r="H200" s="252"/>
      <c r="I200" s="254">
        <f>I201</f>
        <v>0</v>
      </c>
      <c r="J200" s="254">
        <f>J201</f>
        <v>0</v>
      </c>
    </row>
    <row r="201" spans="1:10" s="39" customFormat="1" ht="51" customHeight="1" hidden="1">
      <c r="A201" s="195" t="s">
        <v>105</v>
      </c>
      <c r="B201" s="228" t="s">
        <v>193</v>
      </c>
      <c r="C201" s="228" t="s">
        <v>190</v>
      </c>
      <c r="D201" s="211" t="s">
        <v>188</v>
      </c>
      <c r="E201" s="200" t="s">
        <v>166</v>
      </c>
      <c r="F201" s="200"/>
      <c r="G201" s="212" t="s">
        <v>104</v>
      </c>
      <c r="H201" s="212"/>
      <c r="I201" s="254">
        <f>I202</f>
        <v>0</v>
      </c>
      <c r="J201" s="254">
        <f>J202</f>
        <v>0</v>
      </c>
    </row>
    <row r="202" spans="1:10" s="39" customFormat="1" ht="43.5" customHeight="1" hidden="1">
      <c r="A202" s="195" t="s">
        <v>25</v>
      </c>
      <c r="B202" s="228" t="s">
        <v>193</v>
      </c>
      <c r="C202" s="228" t="s">
        <v>190</v>
      </c>
      <c r="D202" s="211" t="s">
        <v>188</v>
      </c>
      <c r="E202" s="200" t="s">
        <v>166</v>
      </c>
      <c r="F202" s="200"/>
      <c r="G202" s="212" t="s">
        <v>104</v>
      </c>
      <c r="H202" s="252">
        <v>200</v>
      </c>
      <c r="I202" s="259"/>
      <c r="J202" s="259"/>
    </row>
    <row r="203" spans="1:10" s="39" customFormat="1" ht="15" customHeight="1">
      <c r="A203" s="210" t="s">
        <v>180</v>
      </c>
      <c r="B203" s="210" t="s">
        <v>193</v>
      </c>
      <c r="C203" s="210" t="s">
        <v>188</v>
      </c>
      <c r="D203" s="810" t="s">
        <v>185</v>
      </c>
      <c r="E203" s="811"/>
      <c r="F203" s="811"/>
      <c r="G203" s="812"/>
      <c r="H203" s="376" t="s">
        <v>183</v>
      </c>
      <c r="I203" s="339">
        <f>I208+I233+I228+I230</f>
        <v>2101.3</v>
      </c>
      <c r="J203" s="339">
        <f>J208+J233+J228+J230</f>
        <v>1746.6</v>
      </c>
    </row>
    <row r="204" spans="1:12" s="45" customFormat="1" ht="31.5" customHeight="1" hidden="1">
      <c r="A204" s="209" t="s">
        <v>76</v>
      </c>
      <c r="B204" s="196" t="s">
        <v>193</v>
      </c>
      <c r="C204" s="197" t="s">
        <v>188</v>
      </c>
      <c r="D204" s="211" t="s">
        <v>188</v>
      </c>
      <c r="E204" s="200" t="s">
        <v>55</v>
      </c>
      <c r="F204" s="200"/>
      <c r="G204" s="212" t="s">
        <v>56</v>
      </c>
      <c r="H204" s="224"/>
      <c r="I204" s="257">
        <f aca="true" t="shared" si="12" ref="I204:J206">I205</f>
        <v>0</v>
      </c>
      <c r="J204" s="257">
        <f t="shared" si="12"/>
        <v>0</v>
      </c>
      <c r="K204" s="39"/>
      <c r="L204" s="39"/>
    </row>
    <row r="205" spans="1:10" s="39" customFormat="1" ht="24.75" customHeight="1" hidden="1">
      <c r="A205" s="195" t="s">
        <v>106</v>
      </c>
      <c r="B205" s="228" t="s">
        <v>193</v>
      </c>
      <c r="C205" s="228" t="s">
        <v>188</v>
      </c>
      <c r="D205" s="211" t="s">
        <v>188</v>
      </c>
      <c r="E205" s="200" t="s">
        <v>166</v>
      </c>
      <c r="F205" s="200"/>
      <c r="G205" s="212" t="s">
        <v>56</v>
      </c>
      <c r="H205" s="212"/>
      <c r="I205" s="254">
        <f t="shared" si="12"/>
        <v>0</v>
      </c>
      <c r="J205" s="254">
        <f t="shared" si="12"/>
        <v>0</v>
      </c>
    </row>
    <row r="206" spans="1:10" s="39" customFormat="1" ht="65.25" customHeight="1" hidden="1">
      <c r="A206" s="195" t="s">
        <v>107</v>
      </c>
      <c r="B206" s="228" t="s">
        <v>193</v>
      </c>
      <c r="C206" s="228" t="s">
        <v>188</v>
      </c>
      <c r="D206" s="211" t="s">
        <v>188</v>
      </c>
      <c r="E206" s="200" t="s">
        <v>166</v>
      </c>
      <c r="F206" s="200"/>
      <c r="G206" s="212" t="s">
        <v>88</v>
      </c>
      <c r="H206" s="212"/>
      <c r="I206" s="254">
        <f t="shared" si="12"/>
        <v>0</v>
      </c>
      <c r="J206" s="254">
        <f t="shared" si="12"/>
        <v>0</v>
      </c>
    </row>
    <row r="207" spans="1:10" s="39" customFormat="1" ht="15.75" customHeight="1" hidden="1">
      <c r="A207" s="195" t="s">
        <v>25</v>
      </c>
      <c r="B207" s="228" t="s">
        <v>193</v>
      </c>
      <c r="C207" s="228" t="s">
        <v>188</v>
      </c>
      <c r="D207" s="211" t="s">
        <v>188</v>
      </c>
      <c r="E207" s="200" t="s">
        <v>166</v>
      </c>
      <c r="F207" s="200"/>
      <c r="G207" s="212" t="s">
        <v>88</v>
      </c>
      <c r="H207" s="212">
        <v>200</v>
      </c>
      <c r="I207" s="254"/>
      <c r="J207" s="254"/>
    </row>
    <row r="208" spans="1:10" s="39" customFormat="1" ht="25.5" customHeight="1">
      <c r="A208" s="204" t="s">
        <v>108</v>
      </c>
      <c r="B208" s="196" t="s">
        <v>193</v>
      </c>
      <c r="C208" s="197" t="s">
        <v>188</v>
      </c>
      <c r="D208" s="211" t="s">
        <v>197</v>
      </c>
      <c r="E208" s="200"/>
      <c r="F208" s="200"/>
      <c r="G208" s="212"/>
      <c r="H208" s="224"/>
      <c r="I208" s="257">
        <f>I209+I214+I223</f>
        <v>1852.3999999999999</v>
      </c>
      <c r="J208" s="257">
        <f>J209+J214+J223</f>
        <v>1534</v>
      </c>
    </row>
    <row r="209" spans="1:12" s="45" customFormat="1" ht="24.75" customHeight="1">
      <c r="A209" s="343" t="s">
        <v>403</v>
      </c>
      <c r="B209" s="228" t="s">
        <v>193</v>
      </c>
      <c r="C209" s="228" t="s">
        <v>188</v>
      </c>
      <c r="D209" s="211" t="s">
        <v>197</v>
      </c>
      <c r="E209" s="200" t="s">
        <v>19</v>
      </c>
      <c r="F209" s="200"/>
      <c r="G209" s="212"/>
      <c r="H209" s="252"/>
      <c r="I209" s="254">
        <f>I210+I212</f>
        <v>1159.6</v>
      </c>
      <c r="J209" s="254">
        <f>J210+J212</f>
        <v>1194</v>
      </c>
      <c r="K209" s="39"/>
      <c r="L209" s="39"/>
    </row>
    <row r="210" spans="1:10" s="39" customFormat="1" ht="12" customHeight="1">
      <c r="A210" s="195" t="s">
        <v>405</v>
      </c>
      <c r="B210" s="228" t="s">
        <v>193</v>
      </c>
      <c r="C210" s="228" t="s">
        <v>188</v>
      </c>
      <c r="D210" s="211" t="s">
        <v>197</v>
      </c>
      <c r="E210" s="200" t="s">
        <v>19</v>
      </c>
      <c r="F210" s="200" t="s">
        <v>187</v>
      </c>
      <c r="G210" s="212" t="s">
        <v>400</v>
      </c>
      <c r="H210" s="252"/>
      <c r="I210" s="254">
        <f>I211</f>
        <v>50</v>
      </c>
      <c r="J210" s="254">
        <f>J211</f>
        <v>40</v>
      </c>
    </row>
    <row r="211" spans="1:10" s="39" customFormat="1" ht="15" customHeight="1">
      <c r="A211" s="195" t="s">
        <v>145</v>
      </c>
      <c r="B211" s="228" t="s">
        <v>193</v>
      </c>
      <c r="C211" s="228" t="s">
        <v>188</v>
      </c>
      <c r="D211" s="211" t="s">
        <v>197</v>
      </c>
      <c r="E211" s="200" t="s">
        <v>19</v>
      </c>
      <c r="F211" s="200" t="s">
        <v>187</v>
      </c>
      <c r="G211" s="212" t="s">
        <v>400</v>
      </c>
      <c r="H211" s="212" t="s">
        <v>144</v>
      </c>
      <c r="I211" s="254">
        <v>50</v>
      </c>
      <c r="J211" s="254">
        <v>40</v>
      </c>
    </row>
    <row r="212" spans="1:10" s="39" customFormat="1" ht="14.25" customHeight="1">
      <c r="A212" s="195" t="s">
        <v>404</v>
      </c>
      <c r="B212" s="228" t="s">
        <v>193</v>
      </c>
      <c r="C212" s="228" t="s">
        <v>188</v>
      </c>
      <c r="D212" s="211" t="s">
        <v>197</v>
      </c>
      <c r="E212" s="200" t="s">
        <v>19</v>
      </c>
      <c r="F212" s="200" t="s">
        <v>190</v>
      </c>
      <c r="G212" s="212" t="s">
        <v>401</v>
      </c>
      <c r="H212" s="212"/>
      <c r="I212" s="254">
        <f>I213</f>
        <v>1109.6</v>
      </c>
      <c r="J212" s="254">
        <f>J213</f>
        <v>1154</v>
      </c>
    </row>
    <row r="213" spans="1:10" s="39" customFormat="1" ht="16.5" customHeight="1">
      <c r="A213" s="195" t="s">
        <v>145</v>
      </c>
      <c r="B213" s="228" t="s">
        <v>193</v>
      </c>
      <c r="C213" s="228" t="s">
        <v>188</v>
      </c>
      <c r="D213" s="211" t="s">
        <v>197</v>
      </c>
      <c r="E213" s="200" t="s">
        <v>19</v>
      </c>
      <c r="F213" s="200" t="s">
        <v>190</v>
      </c>
      <c r="G213" s="212" t="s">
        <v>401</v>
      </c>
      <c r="H213" s="212" t="s">
        <v>144</v>
      </c>
      <c r="I213" s="254">
        <v>1109.6</v>
      </c>
      <c r="J213" s="254">
        <v>1154</v>
      </c>
    </row>
    <row r="214" spans="1:10" s="39" customFormat="1" ht="25.5" customHeight="1">
      <c r="A214" s="343" t="s">
        <v>402</v>
      </c>
      <c r="B214" s="228" t="s">
        <v>193</v>
      </c>
      <c r="C214" s="228" t="s">
        <v>188</v>
      </c>
      <c r="D214" s="211" t="s">
        <v>197</v>
      </c>
      <c r="E214" s="200" t="s">
        <v>10</v>
      </c>
      <c r="F214" s="200"/>
      <c r="G214" s="212"/>
      <c r="H214" s="212"/>
      <c r="I214" s="254">
        <f>I215+I217+I219+I221</f>
        <v>547.8</v>
      </c>
      <c r="J214" s="254">
        <f>J215+J217+J219+J221</f>
        <v>195</v>
      </c>
    </row>
    <row r="215" spans="1:10" s="39" customFormat="1" ht="12.75" customHeight="1">
      <c r="A215" s="195" t="s">
        <v>406</v>
      </c>
      <c r="B215" s="228" t="s">
        <v>193</v>
      </c>
      <c r="C215" s="228" t="s">
        <v>188</v>
      </c>
      <c r="D215" s="211" t="s">
        <v>197</v>
      </c>
      <c r="E215" s="200" t="s">
        <v>10</v>
      </c>
      <c r="F215" s="200" t="s">
        <v>187</v>
      </c>
      <c r="G215" s="212"/>
      <c r="H215" s="212"/>
      <c r="I215" s="254">
        <f>I216</f>
        <v>402.8</v>
      </c>
      <c r="J215" s="254">
        <f>J216</f>
        <v>50</v>
      </c>
    </row>
    <row r="216" spans="1:10" s="39" customFormat="1" ht="15.75" customHeight="1">
      <c r="A216" s="195" t="s">
        <v>145</v>
      </c>
      <c r="B216" s="228" t="s">
        <v>193</v>
      </c>
      <c r="C216" s="228" t="s">
        <v>188</v>
      </c>
      <c r="D216" s="211" t="s">
        <v>197</v>
      </c>
      <c r="E216" s="200" t="s">
        <v>10</v>
      </c>
      <c r="F216" s="200" t="s">
        <v>187</v>
      </c>
      <c r="G216" s="212" t="s">
        <v>408</v>
      </c>
      <c r="H216" s="212" t="s">
        <v>144</v>
      </c>
      <c r="I216" s="254">
        <v>402.8</v>
      </c>
      <c r="J216" s="254">
        <v>50</v>
      </c>
    </row>
    <row r="217" spans="1:10" s="39" customFormat="1" ht="69" customHeight="1" hidden="1">
      <c r="A217" s="195" t="s">
        <v>109</v>
      </c>
      <c r="B217" s="228" t="s">
        <v>193</v>
      </c>
      <c r="C217" s="228" t="s">
        <v>188</v>
      </c>
      <c r="D217" s="211" t="s">
        <v>197</v>
      </c>
      <c r="E217" s="200" t="s">
        <v>10</v>
      </c>
      <c r="F217" s="200"/>
      <c r="G217" s="212" t="s">
        <v>110</v>
      </c>
      <c r="H217" s="212"/>
      <c r="I217" s="254">
        <f>I218</f>
        <v>0</v>
      </c>
      <c r="J217" s="254">
        <f>J218</f>
        <v>0</v>
      </c>
    </row>
    <row r="218" spans="1:10" s="39" customFormat="1" ht="45.75" customHeight="1" hidden="1">
      <c r="A218" s="195" t="s">
        <v>25</v>
      </c>
      <c r="B218" s="228" t="s">
        <v>193</v>
      </c>
      <c r="C218" s="228" t="s">
        <v>188</v>
      </c>
      <c r="D218" s="211" t="s">
        <v>197</v>
      </c>
      <c r="E218" s="200" t="s">
        <v>10</v>
      </c>
      <c r="F218" s="200"/>
      <c r="G218" s="212" t="s">
        <v>110</v>
      </c>
      <c r="H218" s="212" t="s">
        <v>26</v>
      </c>
      <c r="I218" s="254"/>
      <c r="J218" s="254"/>
    </row>
    <row r="219" spans="1:10" s="39" customFormat="1" ht="15.75" customHeight="1" hidden="1">
      <c r="A219" s="195" t="s">
        <v>112</v>
      </c>
      <c r="B219" s="228" t="s">
        <v>193</v>
      </c>
      <c r="C219" s="228" t="s">
        <v>188</v>
      </c>
      <c r="D219" s="211" t="s">
        <v>197</v>
      </c>
      <c r="E219" s="200" t="s">
        <v>10</v>
      </c>
      <c r="F219" s="200"/>
      <c r="G219" s="212" t="s">
        <v>111</v>
      </c>
      <c r="H219" s="212"/>
      <c r="I219" s="254">
        <f>I220</f>
        <v>0</v>
      </c>
      <c r="J219" s="254">
        <f>J220</f>
        <v>0</v>
      </c>
    </row>
    <row r="220" spans="1:10" s="39" customFormat="1" ht="15.75" customHeight="1" hidden="1">
      <c r="A220" s="195" t="s">
        <v>25</v>
      </c>
      <c r="B220" s="228" t="s">
        <v>193</v>
      </c>
      <c r="C220" s="228" t="s">
        <v>188</v>
      </c>
      <c r="D220" s="211" t="s">
        <v>197</v>
      </c>
      <c r="E220" s="200" t="s">
        <v>10</v>
      </c>
      <c r="F220" s="200"/>
      <c r="G220" s="212" t="s">
        <v>111</v>
      </c>
      <c r="H220" s="212" t="s">
        <v>26</v>
      </c>
      <c r="I220" s="254"/>
      <c r="J220" s="254"/>
    </row>
    <row r="221" spans="1:10" s="39" customFormat="1" ht="12.75">
      <c r="A221" s="195" t="s">
        <v>407</v>
      </c>
      <c r="B221" s="228" t="s">
        <v>193</v>
      </c>
      <c r="C221" s="228" t="s">
        <v>188</v>
      </c>
      <c r="D221" s="211" t="s">
        <v>197</v>
      </c>
      <c r="E221" s="200" t="s">
        <v>10</v>
      </c>
      <c r="F221" s="200" t="s">
        <v>190</v>
      </c>
      <c r="G221" s="212" t="s">
        <v>409</v>
      </c>
      <c r="H221" s="212"/>
      <c r="I221" s="254">
        <f>I222</f>
        <v>145</v>
      </c>
      <c r="J221" s="254">
        <f>J222</f>
        <v>145</v>
      </c>
    </row>
    <row r="222" spans="1:10" s="39" customFormat="1" ht="18" customHeight="1">
      <c r="A222" s="195" t="s">
        <v>145</v>
      </c>
      <c r="B222" s="228" t="s">
        <v>193</v>
      </c>
      <c r="C222" s="228" t="s">
        <v>188</v>
      </c>
      <c r="D222" s="211" t="s">
        <v>197</v>
      </c>
      <c r="E222" s="200" t="s">
        <v>10</v>
      </c>
      <c r="F222" s="200" t="s">
        <v>190</v>
      </c>
      <c r="G222" s="212" t="s">
        <v>409</v>
      </c>
      <c r="H222" s="212" t="s">
        <v>144</v>
      </c>
      <c r="I222" s="254">
        <v>145</v>
      </c>
      <c r="J222" s="254">
        <v>145</v>
      </c>
    </row>
    <row r="223" spans="1:12" s="45" customFormat="1" ht="14.25" customHeight="1">
      <c r="A223" s="343" t="s">
        <v>639</v>
      </c>
      <c r="B223" s="228" t="s">
        <v>193</v>
      </c>
      <c r="C223" s="228" t="s">
        <v>188</v>
      </c>
      <c r="D223" s="211" t="s">
        <v>197</v>
      </c>
      <c r="E223" s="200" t="s">
        <v>44</v>
      </c>
      <c r="F223" s="200"/>
      <c r="G223" s="212"/>
      <c r="H223" s="212"/>
      <c r="I223" s="254">
        <f>I224+I226</f>
        <v>145</v>
      </c>
      <c r="J223" s="254">
        <f>J224+J226</f>
        <v>145</v>
      </c>
      <c r="K223" s="39"/>
      <c r="L223" s="39"/>
    </row>
    <row r="224" spans="1:10" s="39" customFormat="1" ht="13.5" customHeight="1">
      <c r="A224" s="195" t="s">
        <v>636</v>
      </c>
      <c r="B224" s="228" t="s">
        <v>193</v>
      </c>
      <c r="C224" s="228" t="s">
        <v>188</v>
      </c>
      <c r="D224" s="211" t="s">
        <v>197</v>
      </c>
      <c r="E224" s="200" t="s">
        <v>44</v>
      </c>
      <c r="F224" s="200"/>
      <c r="G224" s="212" t="s">
        <v>628</v>
      </c>
      <c r="H224" s="212"/>
      <c r="I224" s="254">
        <f>I225</f>
        <v>75</v>
      </c>
      <c r="J224" s="254">
        <f>J225</f>
        <v>75</v>
      </c>
    </row>
    <row r="225" spans="1:12" s="45" customFormat="1" ht="18" customHeight="1">
      <c r="A225" s="195" t="s">
        <v>25</v>
      </c>
      <c r="B225" s="228" t="s">
        <v>193</v>
      </c>
      <c r="C225" s="228" t="s">
        <v>188</v>
      </c>
      <c r="D225" s="211" t="s">
        <v>197</v>
      </c>
      <c r="E225" s="200" t="s">
        <v>44</v>
      </c>
      <c r="F225" s="200"/>
      <c r="G225" s="212" t="s">
        <v>628</v>
      </c>
      <c r="H225" s="212" t="s">
        <v>144</v>
      </c>
      <c r="I225" s="254">
        <v>75</v>
      </c>
      <c r="J225" s="254">
        <v>75</v>
      </c>
      <c r="K225" s="39"/>
      <c r="L225" s="39"/>
    </row>
    <row r="226" spans="1:10" s="39" customFormat="1" ht="22.5" customHeight="1">
      <c r="A226" s="195" t="s">
        <v>640</v>
      </c>
      <c r="B226" s="228" t="s">
        <v>193</v>
      </c>
      <c r="C226" s="228" t="s">
        <v>188</v>
      </c>
      <c r="D226" s="211" t="s">
        <v>197</v>
      </c>
      <c r="E226" s="200" t="s">
        <v>44</v>
      </c>
      <c r="F226" s="200"/>
      <c r="G226" s="212" t="s">
        <v>629</v>
      </c>
      <c r="H226" s="212"/>
      <c r="I226" s="254">
        <f>I227</f>
        <v>70</v>
      </c>
      <c r="J226" s="254">
        <f>J227</f>
        <v>70</v>
      </c>
    </row>
    <row r="227" spans="1:10" s="39" customFormat="1" ht="19.5" customHeight="1">
      <c r="A227" s="195" t="s">
        <v>25</v>
      </c>
      <c r="B227" s="228" t="s">
        <v>193</v>
      </c>
      <c r="C227" s="228" t="s">
        <v>188</v>
      </c>
      <c r="D227" s="211" t="s">
        <v>197</v>
      </c>
      <c r="E227" s="200" t="s">
        <v>44</v>
      </c>
      <c r="F227" s="200"/>
      <c r="G227" s="212" t="s">
        <v>629</v>
      </c>
      <c r="H227" s="212" t="s">
        <v>144</v>
      </c>
      <c r="I227" s="254">
        <v>70</v>
      </c>
      <c r="J227" s="254">
        <v>70</v>
      </c>
    </row>
    <row r="228" spans="1:10" s="39" customFormat="1" ht="19.5" customHeight="1">
      <c r="A228" s="628" t="s">
        <v>626</v>
      </c>
      <c r="B228" s="228" t="s">
        <v>193</v>
      </c>
      <c r="C228" s="228" t="s">
        <v>188</v>
      </c>
      <c r="D228" s="211" t="s">
        <v>631</v>
      </c>
      <c r="E228" s="200"/>
      <c r="F228" s="200"/>
      <c r="G228" s="212"/>
      <c r="H228" s="212"/>
      <c r="I228" s="254">
        <f>I229</f>
        <v>170</v>
      </c>
      <c r="J228" s="254">
        <f>J229</f>
        <v>170</v>
      </c>
    </row>
    <row r="229" spans="1:10" s="39" customFormat="1" ht="18.75" customHeight="1">
      <c r="A229" s="195" t="s">
        <v>25</v>
      </c>
      <c r="B229" s="228" t="s">
        <v>193</v>
      </c>
      <c r="C229" s="228" t="s">
        <v>188</v>
      </c>
      <c r="D229" s="211" t="s">
        <v>631</v>
      </c>
      <c r="E229" s="200" t="s">
        <v>44</v>
      </c>
      <c r="F229" s="200" t="s">
        <v>187</v>
      </c>
      <c r="G229" s="212" t="s">
        <v>624</v>
      </c>
      <c r="H229" s="212" t="s">
        <v>144</v>
      </c>
      <c r="I229" s="254">
        <v>170</v>
      </c>
      <c r="J229" s="254">
        <v>170</v>
      </c>
    </row>
    <row r="230" spans="1:10" s="39" customFormat="1" ht="35.25" customHeight="1">
      <c r="A230" s="82" t="s">
        <v>627</v>
      </c>
      <c r="B230" s="228" t="s">
        <v>193</v>
      </c>
      <c r="C230" s="228" t="s">
        <v>188</v>
      </c>
      <c r="D230" s="211" t="s">
        <v>632</v>
      </c>
      <c r="E230" s="200"/>
      <c r="F230" s="200"/>
      <c r="G230" s="212"/>
      <c r="H230" s="212"/>
      <c r="I230" s="254">
        <f>I231</f>
        <v>50</v>
      </c>
      <c r="J230" s="254">
        <f>J231</f>
        <v>10</v>
      </c>
    </row>
    <row r="231" spans="1:10" s="39" customFormat="1" ht="21.75" customHeight="1">
      <c r="A231" s="85" t="s">
        <v>633</v>
      </c>
      <c r="B231" s="228" t="s">
        <v>193</v>
      </c>
      <c r="C231" s="228" t="s">
        <v>188</v>
      </c>
      <c r="D231" s="211" t="s">
        <v>632</v>
      </c>
      <c r="E231" s="200"/>
      <c r="F231" s="200"/>
      <c r="G231" s="212"/>
      <c r="H231" s="212"/>
      <c r="I231" s="254">
        <f>I232</f>
        <v>50</v>
      </c>
      <c r="J231" s="254">
        <f>J232</f>
        <v>10</v>
      </c>
    </row>
    <row r="232" spans="1:10" s="39" customFormat="1" ht="15" customHeight="1">
      <c r="A232" s="195" t="s">
        <v>25</v>
      </c>
      <c r="B232" s="228" t="s">
        <v>193</v>
      </c>
      <c r="C232" s="228" t="s">
        <v>188</v>
      </c>
      <c r="D232" s="211" t="s">
        <v>632</v>
      </c>
      <c r="E232" s="200" t="s">
        <v>44</v>
      </c>
      <c r="F232" s="200" t="s">
        <v>187</v>
      </c>
      <c r="G232" s="212" t="s">
        <v>630</v>
      </c>
      <c r="H232" s="212" t="s">
        <v>144</v>
      </c>
      <c r="I232" s="254">
        <v>50</v>
      </c>
      <c r="J232" s="254">
        <v>10</v>
      </c>
    </row>
    <row r="233" spans="1:10" s="39" customFormat="1" ht="12.75" customHeight="1">
      <c r="A233" s="195" t="s">
        <v>52</v>
      </c>
      <c r="B233" s="228" t="s">
        <v>193</v>
      </c>
      <c r="C233" s="228" t="s">
        <v>188</v>
      </c>
      <c r="D233" s="211" t="s">
        <v>276</v>
      </c>
      <c r="E233" s="200"/>
      <c r="F233" s="200"/>
      <c r="G233" s="212"/>
      <c r="H233" s="212"/>
      <c r="I233" s="254">
        <f aca="true" t="shared" si="13" ref="I233:J235">I234</f>
        <v>28.9</v>
      </c>
      <c r="J233" s="254">
        <f t="shared" si="13"/>
        <v>32.6</v>
      </c>
    </row>
    <row r="234" spans="1:10" s="39" customFormat="1" ht="12.75" customHeight="1">
      <c r="A234" s="195" t="s">
        <v>59</v>
      </c>
      <c r="B234" s="228" t="s">
        <v>193</v>
      </c>
      <c r="C234" s="228" t="s">
        <v>188</v>
      </c>
      <c r="D234" s="211" t="s">
        <v>276</v>
      </c>
      <c r="E234" s="200" t="s">
        <v>57</v>
      </c>
      <c r="F234" s="200" t="s">
        <v>285</v>
      </c>
      <c r="G234" s="212" t="s">
        <v>325</v>
      </c>
      <c r="H234" s="212"/>
      <c r="I234" s="254">
        <f t="shared" si="13"/>
        <v>28.9</v>
      </c>
      <c r="J234" s="254">
        <f t="shared" si="13"/>
        <v>32.6</v>
      </c>
    </row>
    <row r="235" spans="1:10" s="39" customFormat="1" ht="15.75" customHeight="1">
      <c r="A235" s="195" t="s">
        <v>410</v>
      </c>
      <c r="B235" s="228" t="s">
        <v>193</v>
      </c>
      <c r="C235" s="228" t="s">
        <v>188</v>
      </c>
      <c r="D235" s="211" t="s">
        <v>276</v>
      </c>
      <c r="E235" s="200" t="s">
        <v>57</v>
      </c>
      <c r="F235" s="200" t="s">
        <v>285</v>
      </c>
      <c r="G235" s="212" t="s">
        <v>411</v>
      </c>
      <c r="H235" s="212"/>
      <c r="I235" s="254">
        <f t="shared" si="13"/>
        <v>28.9</v>
      </c>
      <c r="J235" s="254">
        <f t="shared" si="13"/>
        <v>32.6</v>
      </c>
    </row>
    <row r="236" spans="1:10" s="39" customFormat="1" ht="16.5" customHeight="1">
      <c r="A236" s="195" t="s">
        <v>412</v>
      </c>
      <c r="B236" s="228" t="s">
        <v>193</v>
      </c>
      <c r="C236" s="228" t="s">
        <v>188</v>
      </c>
      <c r="D236" s="211" t="s">
        <v>276</v>
      </c>
      <c r="E236" s="200" t="s">
        <v>57</v>
      </c>
      <c r="F236" s="200" t="s">
        <v>285</v>
      </c>
      <c r="G236" s="212" t="s">
        <v>411</v>
      </c>
      <c r="H236" s="212" t="s">
        <v>144</v>
      </c>
      <c r="I236" s="254">
        <v>28.9</v>
      </c>
      <c r="J236" s="254">
        <v>32.6</v>
      </c>
    </row>
    <row r="237" spans="1:10" s="39" customFormat="1" ht="0.75" customHeight="1" hidden="1">
      <c r="A237" s="210" t="s">
        <v>274</v>
      </c>
      <c r="B237" s="210" t="s">
        <v>193</v>
      </c>
      <c r="C237" s="210" t="s">
        <v>193</v>
      </c>
      <c r="D237" s="805"/>
      <c r="E237" s="806"/>
      <c r="F237" s="806"/>
      <c r="G237" s="807"/>
      <c r="H237" s="377"/>
      <c r="I237" s="339">
        <f aca="true" t="shared" si="14" ref="I237:J239">I238</f>
        <v>0</v>
      </c>
      <c r="J237" s="339">
        <f t="shared" si="14"/>
        <v>0</v>
      </c>
    </row>
    <row r="238" spans="1:10" s="39" customFormat="1" ht="26.25" customHeight="1" hidden="1">
      <c r="A238" s="209" t="s">
        <v>108</v>
      </c>
      <c r="B238" s="196" t="s">
        <v>193</v>
      </c>
      <c r="C238" s="197" t="s">
        <v>193</v>
      </c>
      <c r="D238" s="211" t="s">
        <v>197</v>
      </c>
      <c r="E238" s="200"/>
      <c r="F238" s="200"/>
      <c r="G238" s="212"/>
      <c r="H238" s="224"/>
      <c r="I238" s="257">
        <f t="shared" si="14"/>
        <v>0</v>
      </c>
      <c r="J238" s="257">
        <f t="shared" si="14"/>
        <v>0</v>
      </c>
    </row>
    <row r="239" spans="1:10" s="39" customFormat="1" ht="29.25" customHeight="1" hidden="1">
      <c r="A239" s="195" t="s">
        <v>337</v>
      </c>
      <c r="B239" s="228" t="s">
        <v>193</v>
      </c>
      <c r="C239" s="228" t="s">
        <v>193</v>
      </c>
      <c r="D239" s="211" t="s">
        <v>197</v>
      </c>
      <c r="E239" s="200" t="s">
        <v>165</v>
      </c>
      <c r="F239" s="200" t="s">
        <v>187</v>
      </c>
      <c r="G239" s="212"/>
      <c r="H239" s="212"/>
      <c r="I239" s="254">
        <f t="shared" si="14"/>
        <v>0</v>
      </c>
      <c r="J239" s="254">
        <f t="shared" si="14"/>
        <v>0</v>
      </c>
    </row>
    <row r="240" spans="1:10" s="39" customFormat="1" ht="44.25" customHeight="1" hidden="1">
      <c r="A240" s="195" t="s">
        <v>13</v>
      </c>
      <c r="B240" s="228" t="s">
        <v>193</v>
      </c>
      <c r="C240" s="228" t="s">
        <v>193</v>
      </c>
      <c r="D240" s="211" t="s">
        <v>197</v>
      </c>
      <c r="E240" s="200" t="s">
        <v>165</v>
      </c>
      <c r="F240" s="200" t="s">
        <v>187</v>
      </c>
      <c r="G240" s="212" t="s">
        <v>372</v>
      </c>
      <c r="H240" s="212"/>
      <c r="I240" s="254">
        <f>SUM(I241:I243)</f>
        <v>0</v>
      </c>
      <c r="J240" s="254">
        <f>SUM(J241:J243)</f>
        <v>0</v>
      </c>
    </row>
    <row r="241" spans="1:10" s="39" customFormat="1" ht="48" customHeight="1" hidden="1">
      <c r="A241" s="195" t="s">
        <v>13</v>
      </c>
      <c r="B241" s="228" t="s">
        <v>193</v>
      </c>
      <c r="C241" s="228" t="s">
        <v>193</v>
      </c>
      <c r="D241" s="211" t="s">
        <v>197</v>
      </c>
      <c r="E241" s="200" t="s">
        <v>165</v>
      </c>
      <c r="F241" s="200" t="s">
        <v>187</v>
      </c>
      <c r="G241" s="212" t="s">
        <v>372</v>
      </c>
      <c r="H241" s="212" t="s">
        <v>149</v>
      </c>
      <c r="I241" s="254">
        <v>0</v>
      </c>
      <c r="J241" s="254">
        <v>0</v>
      </c>
    </row>
    <row r="242" spans="1:10" s="39" customFormat="1" ht="25.5" hidden="1">
      <c r="A242" s="195" t="s">
        <v>145</v>
      </c>
      <c r="B242" s="228" t="s">
        <v>193</v>
      </c>
      <c r="C242" s="228" t="s">
        <v>193</v>
      </c>
      <c r="D242" s="211" t="s">
        <v>197</v>
      </c>
      <c r="E242" s="200" t="s">
        <v>165</v>
      </c>
      <c r="F242" s="200" t="s">
        <v>187</v>
      </c>
      <c r="G242" s="212" t="s">
        <v>372</v>
      </c>
      <c r="H242" s="212" t="s">
        <v>144</v>
      </c>
      <c r="I242" s="254">
        <v>0</v>
      </c>
      <c r="J242" s="254">
        <v>0</v>
      </c>
    </row>
    <row r="243" spans="1:10" s="39" customFormat="1" ht="12.75" customHeight="1" hidden="1">
      <c r="A243" s="195" t="s">
        <v>142</v>
      </c>
      <c r="B243" s="228" t="s">
        <v>193</v>
      </c>
      <c r="C243" s="228" t="s">
        <v>193</v>
      </c>
      <c r="D243" s="211" t="s">
        <v>197</v>
      </c>
      <c r="E243" s="200" t="s">
        <v>165</v>
      </c>
      <c r="F243" s="200" t="s">
        <v>187</v>
      </c>
      <c r="G243" s="212" t="s">
        <v>372</v>
      </c>
      <c r="H243" s="212" t="s">
        <v>230</v>
      </c>
      <c r="I243" s="254">
        <v>0</v>
      </c>
      <c r="J243" s="254">
        <v>0</v>
      </c>
    </row>
    <row r="244" spans="1:10" s="39" customFormat="1" ht="12.75">
      <c r="A244" s="210" t="s">
        <v>239</v>
      </c>
      <c r="B244" s="352" t="s">
        <v>197</v>
      </c>
      <c r="C244" s="372"/>
      <c r="D244" s="327"/>
      <c r="E244" s="328"/>
      <c r="F244" s="328"/>
      <c r="G244" s="329"/>
      <c r="H244" s="329"/>
      <c r="I244" s="339">
        <f aca="true" t="shared" si="15" ref="I244:J248">I245</f>
        <v>20</v>
      </c>
      <c r="J244" s="339">
        <f t="shared" si="15"/>
        <v>20</v>
      </c>
    </row>
    <row r="245" spans="1:10" s="39" customFormat="1" ht="15" customHeight="1">
      <c r="A245" s="245" t="s">
        <v>226</v>
      </c>
      <c r="B245" s="352" t="s">
        <v>197</v>
      </c>
      <c r="C245" s="352" t="s">
        <v>193</v>
      </c>
      <c r="D245" s="327"/>
      <c r="E245" s="328"/>
      <c r="F245" s="328"/>
      <c r="G245" s="329"/>
      <c r="H245" s="329"/>
      <c r="I245" s="339">
        <f t="shared" si="15"/>
        <v>20</v>
      </c>
      <c r="J245" s="339">
        <f t="shared" si="15"/>
        <v>20</v>
      </c>
    </row>
    <row r="246" spans="1:10" s="39" customFormat="1" ht="38.25" customHeight="1">
      <c r="A246" s="204" t="s">
        <v>520</v>
      </c>
      <c r="B246" s="196" t="s">
        <v>197</v>
      </c>
      <c r="C246" s="197" t="s">
        <v>193</v>
      </c>
      <c r="D246" s="211" t="s">
        <v>237</v>
      </c>
      <c r="E246" s="200"/>
      <c r="F246" s="200"/>
      <c r="G246" s="212"/>
      <c r="H246" s="224"/>
      <c r="I246" s="257">
        <f t="shared" si="15"/>
        <v>20</v>
      </c>
      <c r="J246" s="257">
        <f t="shared" si="15"/>
        <v>20</v>
      </c>
    </row>
    <row r="247" spans="1:10" s="39" customFormat="1" ht="26.25" customHeight="1">
      <c r="A247" s="195" t="s">
        <v>339</v>
      </c>
      <c r="B247" s="228" t="s">
        <v>197</v>
      </c>
      <c r="C247" s="228" t="s">
        <v>193</v>
      </c>
      <c r="D247" s="211" t="s">
        <v>237</v>
      </c>
      <c r="E247" s="200" t="s">
        <v>19</v>
      </c>
      <c r="F247" s="200" t="s">
        <v>187</v>
      </c>
      <c r="G247" s="212" t="s">
        <v>413</v>
      </c>
      <c r="H247" s="200"/>
      <c r="I247" s="254">
        <f t="shared" si="15"/>
        <v>20</v>
      </c>
      <c r="J247" s="254">
        <f t="shared" si="15"/>
        <v>20</v>
      </c>
    </row>
    <row r="248" spans="1:10" s="39" customFormat="1" ht="12.75">
      <c r="A248" s="195" t="s">
        <v>340</v>
      </c>
      <c r="B248" s="228" t="s">
        <v>197</v>
      </c>
      <c r="C248" s="228" t="s">
        <v>193</v>
      </c>
      <c r="D248" s="211" t="s">
        <v>237</v>
      </c>
      <c r="E248" s="200" t="s">
        <v>19</v>
      </c>
      <c r="F248" s="200" t="s">
        <v>187</v>
      </c>
      <c r="G248" s="212" t="s">
        <v>413</v>
      </c>
      <c r="H248" s="200"/>
      <c r="I248" s="254">
        <f t="shared" si="15"/>
        <v>20</v>
      </c>
      <c r="J248" s="254">
        <f t="shared" si="15"/>
        <v>20</v>
      </c>
    </row>
    <row r="249" spans="1:10" s="39" customFormat="1" ht="15.75" customHeight="1">
      <c r="A249" s="195" t="s">
        <v>145</v>
      </c>
      <c r="B249" s="228" t="s">
        <v>197</v>
      </c>
      <c r="C249" s="228" t="s">
        <v>193</v>
      </c>
      <c r="D249" s="211" t="s">
        <v>237</v>
      </c>
      <c r="E249" s="200" t="s">
        <v>19</v>
      </c>
      <c r="F249" s="200" t="s">
        <v>187</v>
      </c>
      <c r="G249" s="212" t="s">
        <v>413</v>
      </c>
      <c r="H249" s="200" t="s">
        <v>144</v>
      </c>
      <c r="I249" s="254">
        <v>20</v>
      </c>
      <c r="J249" s="254">
        <v>20</v>
      </c>
    </row>
    <row r="250" spans="1:10" s="39" customFormat="1" ht="14.25" customHeight="1">
      <c r="A250" s="210" t="s">
        <v>169</v>
      </c>
      <c r="B250" s="352" t="s">
        <v>198</v>
      </c>
      <c r="C250" s="352"/>
      <c r="D250" s="327"/>
      <c r="E250" s="328"/>
      <c r="F250" s="328"/>
      <c r="G250" s="329"/>
      <c r="H250" s="376"/>
      <c r="I250" s="339">
        <f>I251</f>
        <v>3268.5</v>
      </c>
      <c r="J250" s="339">
        <f>J251</f>
        <v>3407.2999999999997</v>
      </c>
    </row>
    <row r="251" spans="1:10" s="39" customFormat="1" ht="21.75" customHeight="1">
      <c r="A251" s="217" t="s">
        <v>161</v>
      </c>
      <c r="B251" s="372" t="s">
        <v>198</v>
      </c>
      <c r="C251" s="372" t="s">
        <v>187</v>
      </c>
      <c r="D251" s="327"/>
      <c r="E251" s="328"/>
      <c r="F251" s="328"/>
      <c r="G251" s="329"/>
      <c r="H251" s="328"/>
      <c r="I251" s="339">
        <f>I256+I270</f>
        <v>3268.5</v>
      </c>
      <c r="J251" s="339">
        <f>J256+J270</f>
        <v>3407.2999999999997</v>
      </c>
    </row>
    <row r="252" spans="1:10" s="39" customFormat="1" ht="15" customHeight="1" hidden="1">
      <c r="A252" s="209" t="s">
        <v>52</v>
      </c>
      <c r="B252" s="196" t="s">
        <v>198</v>
      </c>
      <c r="C252" s="197" t="s">
        <v>187</v>
      </c>
      <c r="D252" s="211" t="s">
        <v>276</v>
      </c>
      <c r="E252" s="200">
        <v>0</v>
      </c>
      <c r="F252" s="200"/>
      <c r="G252" s="212" t="s">
        <v>56</v>
      </c>
      <c r="H252" s="224"/>
      <c r="I252" s="257">
        <f aca="true" t="shared" si="16" ref="I252:J254">I253</f>
        <v>0</v>
      </c>
      <c r="J252" s="257">
        <f t="shared" si="16"/>
        <v>0</v>
      </c>
    </row>
    <row r="253" spans="1:10" s="39" customFormat="1" ht="15" customHeight="1" hidden="1">
      <c r="A253" s="195" t="s">
        <v>59</v>
      </c>
      <c r="B253" s="228" t="s">
        <v>198</v>
      </c>
      <c r="C253" s="228" t="s">
        <v>187</v>
      </c>
      <c r="D253" s="231" t="s">
        <v>276</v>
      </c>
      <c r="E253" s="232" t="s">
        <v>57</v>
      </c>
      <c r="F253" s="232"/>
      <c r="G253" s="233" t="s">
        <v>56</v>
      </c>
      <c r="H253" s="200"/>
      <c r="I253" s="254">
        <f t="shared" si="16"/>
        <v>0</v>
      </c>
      <c r="J253" s="254">
        <f t="shared" si="16"/>
        <v>0</v>
      </c>
    </row>
    <row r="254" spans="1:10" s="39" customFormat="1" ht="48" customHeight="1" hidden="1">
      <c r="A254" s="234" t="s">
        <v>61</v>
      </c>
      <c r="B254" s="228" t="s">
        <v>198</v>
      </c>
      <c r="C254" s="228" t="s">
        <v>187</v>
      </c>
      <c r="D254" s="198" t="s">
        <v>276</v>
      </c>
      <c r="E254" s="199" t="s">
        <v>57</v>
      </c>
      <c r="F254" s="199"/>
      <c r="G254" s="226" t="s">
        <v>60</v>
      </c>
      <c r="H254" s="248"/>
      <c r="I254" s="254">
        <f t="shared" si="16"/>
        <v>0</v>
      </c>
      <c r="J254" s="254">
        <f t="shared" si="16"/>
        <v>0</v>
      </c>
    </row>
    <row r="255" spans="1:10" s="39" customFormat="1" ht="15" customHeight="1" hidden="1">
      <c r="A255" s="214" t="s">
        <v>63</v>
      </c>
      <c r="B255" s="228" t="s">
        <v>198</v>
      </c>
      <c r="C255" s="228" t="s">
        <v>187</v>
      </c>
      <c r="D255" s="198" t="s">
        <v>276</v>
      </c>
      <c r="E255" s="199" t="s">
        <v>57</v>
      </c>
      <c r="F255" s="199"/>
      <c r="G255" s="226" t="s">
        <v>60</v>
      </c>
      <c r="H255" s="200" t="s">
        <v>62</v>
      </c>
      <c r="I255" s="254"/>
      <c r="J255" s="254"/>
    </row>
    <row r="256" spans="1:10" s="39" customFormat="1" ht="26.25" customHeight="1">
      <c r="A256" s="204" t="s">
        <v>523</v>
      </c>
      <c r="B256" s="196" t="s">
        <v>198</v>
      </c>
      <c r="C256" s="197" t="s">
        <v>187</v>
      </c>
      <c r="D256" s="211" t="s">
        <v>193</v>
      </c>
      <c r="E256" s="200"/>
      <c r="F256" s="200"/>
      <c r="G256" s="212"/>
      <c r="H256" s="224"/>
      <c r="I256" s="257">
        <f>I257+I260+O269</f>
        <v>3248.5</v>
      </c>
      <c r="J256" s="257">
        <f>J257+J260+P269</f>
        <v>3387.2999999999997</v>
      </c>
    </row>
    <row r="257" spans="1:10" s="39" customFormat="1" ht="17.25" customHeight="1">
      <c r="A257" s="195" t="s">
        <v>341</v>
      </c>
      <c r="B257" s="228" t="s">
        <v>198</v>
      </c>
      <c r="C257" s="228" t="s">
        <v>187</v>
      </c>
      <c r="D257" s="211" t="s">
        <v>193</v>
      </c>
      <c r="E257" s="200" t="s">
        <v>19</v>
      </c>
      <c r="F257" s="200"/>
      <c r="G257" s="212"/>
      <c r="H257" s="200"/>
      <c r="I257" s="254">
        <f>I258</f>
        <v>20</v>
      </c>
      <c r="J257" s="254">
        <f>J258</f>
        <v>20</v>
      </c>
    </row>
    <row r="258" spans="1:10" s="39" customFormat="1" ht="14.25" customHeight="1">
      <c r="A258" s="195" t="s">
        <v>342</v>
      </c>
      <c r="B258" s="228" t="s">
        <v>198</v>
      </c>
      <c r="C258" s="228" t="s">
        <v>187</v>
      </c>
      <c r="D258" s="211" t="s">
        <v>193</v>
      </c>
      <c r="E258" s="200" t="s">
        <v>19</v>
      </c>
      <c r="F258" s="200" t="s">
        <v>187</v>
      </c>
      <c r="G258" s="212" t="s">
        <v>414</v>
      </c>
      <c r="H258" s="200"/>
      <c r="I258" s="254">
        <f>I259</f>
        <v>20</v>
      </c>
      <c r="J258" s="254">
        <f>J259</f>
        <v>20</v>
      </c>
    </row>
    <row r="259" spans="1:10" s="39" customFormat="1" ht="15" customHeight="1">
      <c r="A259" s="195" t="s">
        <v>145</v>
      </c>
      <c r="B259" s="228" t="s">
        <v>198</v>
      </c>
      <c r="C259" s="228" t="s">
        <v>187</v>
      </c>
      <c r="D259" s="211" t="s">
        <v>193</v>
      </c>
      <c r="E259" s="200" t="s">
        <v>19</v>
      </c>
      <c r="F259" s="200" t="s">
        <v>187</v>
      </c>
      <c r="G259" s="212" t="s">
        <v>414</v>
      </c>
      <c r="H259" s="200" t="s">
        <v>144</v>
      </c>
      <c r="I259" s="254">
        <v>20</v>
      </c>
      <c r="J259" s="254">
        <v>20</v>
      </c>
    </row>
    <row r="260" spans="1:10" s="39" customFormat="1" ht="26.25" customHeight="1">
      <c r="A260" s="195" t="s">
        <v>426</v>
      </c>
      <c r="B260" s="228" t="s">
        <v>198</v>
      </c>
      <c r="C260" s="228" t="s">
        <v>187</v>
      </c>
      <c r="D260" s="211" t="s">
        <v>193</v>
      </c>
      <c r="E260" s="200" t="s">
        <v>10</v>
      </c>
      <c r="F260" s="200"/>
      <c r="G260" s="212"/>
      <c r="H260" s="200"/>
      <c r="I260" s="254">
        <f>I261+I269</f>
        <v>3228.5</v>
      </c>
      <c r="J260" s="254">
        <f>J261+J269</f>
        <v>3367.2999999999997</v>
      </c>
    </row>
    <row r="261" spans="1:10" s="39" customFormat="1" ht="24.75" customHeight="1">
      <c r="A261" s="195" t="s">
        <v>338</v>
      </c>
      <c r="B261" s="228" t="s">
        <v>198</v>
      </c>
      <c r="C261" s="228" t="s">
        <v>187</v>
      </c>
      <c r="D261" s="211" t="s">
        <v>193</v>
      </c>
      <c r="E261" s="200" t="s">
        <v>10</v>
      </c>
      <c r="F261" s="200" t="s">
        <v>187</v>
      </c>
      <c r="G261" s="212" t="s">
        <v>372</v>
      </c>
      <c r="H261" s="200"/>
      <c r="I261" s="254">
        <f>I262+I263+I264</f>
        <v>3061.9</v>
      </c>
      <c r="J261" s="254">
        <f>J262+J263+J264</f>
        <v>3194.2</v>
      </c>
    </row>
    <row r="262" spans="1:10" s="39" customFormat="1" ht="17.25" customHeight="1">
      <c r="A262" s="195" t="s">
        <v>648</v>
      </c>
      <c r="B262" s="228" t="s">
        <v>198</v>
      </c>
      <c r="C262" s="228" t="s">
        <v>187</v>
      </c>
      <c r="D262" s="211" t="s">
        <v>193</v>
      </c>
      <c r="E262" s="200" t="s">
        <v>10</v>
      </c>
      <c r="F262" s="200" t="s">
        <v>187</v>
      </c>
      <c r="G262" s="212" t="s">
        <v>372</v>
      </c>
      <c r="H262" s="200" t="s">
        <v>149</v>
      </c>
      <c r="I262" s="254">
        <v>2390.9</v>
      </c>
      <c r="J262" s="254">
        <v>3160.1</v>
      </c>
    </row>
    <row r="263" spans="1:12" s="45" customFormat="1" ht="18" customHeight="1">
      <c r="A263" s="195" t="s">
        <v>145</v>
      </c>
      <c r="B263" s="228" t="s">
        <v>198</v>
      </c>
      <c r="C263" s="228" t="s">
        <v>187</v>
      </c>
      <c r="D263" s="211" t="s">
        <v>193</v>
      </c>
      <c r="E263" s="200" t="s">
        <v>10</v>
      </c>
      <c r="F263" s="200" t="s">
        <v>187</v>
      </c>
      <c r="G263" s="212" t="s">
        <v>372</v>
      </c>
      <c r="H263" s="200" t="s">
        <v>144</v>
      </c>
      <c r="I263" s="254">
        <v>656</v>
      </c>
      <c r="J263" s="254">
        <v>19.1</v>
      </c>
      <c r="K263" s="39"/>
      <c r="L263" s="39"/>
    </row>
    <row r="264" spans="1:10" s="39" customFormat="1" ht="18" customHeight="1">
      <c r="A264" s="195" t="s">
        <v>625</v>
      </c>
      <c r="B264" s="228" t="s">
        <v>198</v>
      </c>
      <c r="C264" s="228" t="s">
        <v>187</v>
      </c>
      <c r="D264" s="211" t="s">
        <v>193</v>
      </c>
      <c r="E264" s="200" t="s">
        <v>10</v>
      </c>
      <c r="F264" s="200" t="s">
        <v>187</v>
      </c>
      <c r="G264" s="212" t="s">
        <v>372</v>
      </c>
      <c r="H264" s="200" t="s">
        <v>230</v>
      </c>
      <c r="I264" s="254">
        <v>15</v>
      </c>
      <c r="J264" s="254">
        <v>15</v>
      </c>
    </row>
    <row r="265" spans="1:10" s="39" customFormat="1" ht="48" customHeight="1" hidden="1">
      <c r="A265" s="195" t="s">
        <v>64</v>
      </c>
      <c r="B265" s="228" t="s">
        <v>198</v>
      </c>
      <c r="C265" s="228" t="s">
        <v>187</v>
      </c>
      <c r="D265" s="211" t="s">
        <v>193</v>
      </c>
      <c r="E265" s="200" t="s">
        <v>44</v>
      </c>
      <c r="F265" s="200"/>
      <c r="G265" s="212"/>
      <c r="H265" s="200"/>
      <c r="I265" s="254">
        <f>I266</f>
        <v>166.6</v>
      </c>
      <c r="J265" s="254">
        <f>J266</f>
        <v>173.1</v>
      </c>
    </row>
    <row r="266" spans="1:10" s="39" customFormat="1" ht="55.5" customHeight="1" hidden="1">
      <c r="A266" s="195" t="s">
        <v>65</v>
      </c>
      <c r="B266" s="228" t="s">
        <v>198</v>
      </c>
      <c r="C266" s="228" t="s">
        <v>187</v>
      </c>
      <c r="D266" s="211" t="s">
        <v>193</v>
      </c>
      <c r="E266" s="200" t="s">
        <v>44</v>
      </c>
      <c r="F266" s="200"/>
      <c r="G266" s="212" t="s">
        <v>173</v>
      </c>
      <c r="H266" s="200"/>
      <c r="I266" s="254">
        <f>I267+I268+I269</f>
        <v>166.6</v>
      </c>
      <c r="J266" s="254">
        <f>J267+J268+J269</f>
        <v>173.1</v>
      </c>
    </row>
    <row r="267" spans="1:10" s="39" customFormat="1" ht="37.5" customHeight="1" hidden="1">
      <c r="A267" s="195" t="s">
        <v>13</v>
      </c>
      <c r="B267" s="228" t="s">
        <v>198</v>
      </c>
      <c r="C267" s="228" t="s">
        <v>187</v>
      </c>
      <c r="D267" s="211" t="s">
        <v>193</v>
      </c>
      <c r="E267" s="200" t="s">
        <v>44</v>
      </c>
      <c r="F267" s="200"/>
      <c r="G267" s="212" t="s">
        <v>173</v>
      </c>
      <c r="H267" s="200" t="s">
        <v>21</v>
      </c>
      <c r="I267" s="254"/>
      <c r="J267" s="254"/>
    </row>
    <row r="268" spans="1:10" s="39" customFormat="1" ht="14.25" customHeight="1" hidden="1">
      <c r="A268" s="195" t="s">
        <v>25</v>
      </c>
      <c r="B268" s="228" t="s">
        <v>198</v>
      </c>
      <c r="C268" s="228" t="s">
        <v>187</v>
      </c>
      <c r="D268" s="211" t="s">
        <v>193</v>
      </c>
      <c r="E268" s="200" t="s">
        <v>44</v>
      </c>
      <c r="F268" s="200"/>
      <c r="G268" s="212" t="s">
        <v>173</v>
      </c>
      <c r="H268" s="200" t="s">
        <v>26</v>
      </c>
      <c r="I268" s="254"/>
      <c r="J268" s="254"/>
    </row>
    <row r="269" spans="1:10" s="39" customFormat="1" ht="16.5" customHeight="1">
      <c r="A269" s="195" t="s">
        <v>649</v>
      </c>
      <c r="B269" s="228" t="s">
        <v>198</v>
      </c>
      <c r="C269" s="228" t="s">
        <v>187</v>
      </c>
      <c r="D269" s="211" t="s">
        <v>193</v>
      </c>
      <c r="E269" s="200" t="s">
        <v>10</v>
      </c>
      <c r="F269" s="200" t="s">
        <v>187</v>
      </c>
      <c r="G269" s="212" t="s">
        <v>286</v>
      </c>
      <c r="H269" s="200" t="s">
        <v>149</v>
      </c>
      <c r="I269" s="254">
        <v>166.6</v>
      </c>
      <c r="J269" s="254">
        <v>173.1</v>
      </c>
    </row>
    <row r="270" spans="1:10" s="39" customFormat="1" ht="43.5" customHeight="1">
      <c r="A270" s="646" t="s">
        <v>679</v>
      </c>
      <c r="B270" s="228" t="s">
        <v>198</v>
      </c>
      <c r="C270" s="228" t="s">
        <v>187</v>
      </c>
      <c r="D270" s="211" t="s">
        <v>285</v>
      </c>
      <c r="E270" s="200" t="s">
        <v>55</v>
      </c>
      <c r="F270" s="200" t="s">
        <v>285</v>
      </c>
      <c r="G270" s="212" t="s">
        <v>325</v>
      </c>
      <c r="H270" s="200"/>
      <c r="I270" s="254">
        <f>I271</f>
        <v>20</v>
      </c>
      <c r="J270" s="254">
        <f>J271</f>
        <v>20</v>
      </c>
    </row>
    <row r="271" spans="1:10" s="39" customFormat="1" ht="28.5" customHeight="1">
      <c r="A271" s="85" t="s">
        <v>680</v>
      </c>
      <c r="B271" s="228" t="s">
        <v>198</v>
      </c>
      <c r="C271" s="228" t="s">
        <v>187</v>
      </c>
      <c r="D271" s="211" t="s">
        <v>193</v>
      </c>
      <c r="E271" s="200" t="s">
        <v>44</v>
      </c>
      <c r="F271" s="200" t="s">
        <v>187</v>
      </c>
      <c r="G271" s="212" t="s">
        <v>681</v>
      </c>
      <c r="H271" s="200"/>
      <c r="I271" s="254">
        <f>I272</f>
        <v>20</v>
      </c>
      <c r="J271" s="254">
        <f>J272</f>
        <v>20</v>
      </c>
    </row>
    <row r="272" spans="1:10" s="39" customFormat="1" ht="25.5" customHeight="1">
      <c r="A272" s="85" t="s">
        <v>145</v>
      </c>
      <c r="B272" s="228" t="s">
        <v>198</v>
      </c>
      <c r="C272" s="228" t="s">
        <v>187</v>
      </c>
      <c r="D272" s="211" t="s">
        <v>193</v>
      </c>
      <c r="E272" s="200" t="s">
        <v>44</v>
      </c>
      <c r="F272" s="200" t="s">
        <v>187</v>
      </c>
      <c r="G272" s="212" t="s">
        <v>681</v>
      </c>
      <c r="H272" s="200"/>
      <c r="I272" s="254">
        <v>20</v>
      </c>
      <c r="J272" s="254">
        <v>20</v>
      </c>
    </row>
    <row r="273" spans="1:10" s="39" customFormat="1" ht="14.25" customHeight="1">
      <c r="A273" s="210" t="s">
        <v>273</v>
      </c>
      <c r="B273" s="372" t="s">
        <v>216</v>
      </c>
      <c r="C273" s="372"/>
      <c r="D273" s="327"/>
      <c r="E273" s="328"/>
      <c r="F273" s="328"/>
      <c r="G273" s="329"/>
      <c r="H273" s="210"/>
      <c r="I273" s="339">
        <f>I279++I274</f>
        <v>198.4</v>
      </c>
      <c r="J273" s="339">
        <f>J279++J274</f>
        <v>198.4</v>
      </c>
    </row>
    <row r="274" spans="1:10" s="39" customFormat="1" ht="15.75" customHeight="1">
      <c r="A274" s="210" t="s">
        <v>121</v>
      </c>
      <c r="B274" s="372" t="s">
        <v>216</v>
      </c>
      <c r="C274" s="372" t="s">
        <v>187</v>
      </c>
      <c r="D274" s="327"/>
      <c r="E274" s="328"/>
      <c r="F274" s="328"/>
      <c r="G274" s="329"/>
      <c r="H274" s="210"/>
      <c r="I274" s="339">
        <f aca="true" t="shared" si="17" ref="I274:J277">I275</f>
        <v>188.4</v>
      </c>
      <c r="J274" s="339">
        <f t="shared" si="17"/>
        <v>188.4</v>
      </c>
    </row>
    <row r="275" spans="1:10" s="39" customFormat="1" ht="10.5" customHeight="1">
      <c r="A275" s="209" t="s">
        <v>118</v>
      </c>
      <c r="B275" s="196" t="s">
        <v>216</v>
      </c>
      <c r="C275" s="197" t="s">
        <v>187</v>
      </c>
      <c r="D275" s="211" t="s">
        <v>119</v>
      </c>
      <c r="E275" s="200" t="s">
        <v>55</v>
      </c>
      <c r="F275" s="200" t="s">
        <v>285</v>
      </c>
      <c r="G275" s="212" t="s">
        <v>325</v>
      </c>
      <c r="H275" s="224"/>
      <c r="I275" s="257">
        <f t="shared" si="17"/>
        <v>188.4</v>
      </c>
      <c r="J275" s="257">
        <f t="shared" si="17"/>
        <v>188.4</v>
      </c>
    </row>
    <row r="276" spans="1:10" s="39" customFormat="1" ht="26.25" customHeight="1">
      <c r="A276" s="209" t="s">
        <v>120</v>
      </c>
      <c r="B276" s="235" t="s">
        <v>216</v>
      </c>
      <c r="C276" s="223" t="s">
        <v>187</v>
      </c>
      <c r="D276" s="223" t="s">
        <v>119</v>
      </c>
      <c r="E276" s="224" t="s">
        <v>19</v>
      </c>
      <c r="F276" s="224" t="s">
        <v>285</v>
      </c>
      <c r="G276" s="225" t="s">
        <v>325</v>
      </c>
      <c r="H276" s="224"/>
      <c r="I276" s="257">
        <f t="shared" si="17"/>
        <v>188.4</v>
      </c>
      <c r="J276" s="257">
        <f t="shared" si="17"/>
        <v>188.4</v>
      </c>
    </row>
    <row r="277" spans="1:10" s="39" customFormat="1" ht="38.25" customHeight="1">
      <c r="A277" s="209" t="s">
        <v>120</v>
      </c>
      <c r="B277" s="235" t="s">
        <v>216</v>
      </c>
      <c r="C277" s="223" t="s">
        <v>187</v>
      </c>
      <c r="D277" s="223" t="s">
        <v>119</v>
      </c>
      <c r="E277" s="224" t="s">
        <v>19</v>
      </c>
      <c r="F277" s="224" t="s">
        <v>285</v>
      </c>
      <c r="G277" s="225" t="s">
        <v>375</v>
      </c>
      <c r="H277" s="224"/>
      <c r="I277" s="257">
        <f t="shared" si="17"/>
        <v>188.4</v>
      </c>
      <c r="J277" s="257">
        <f t="shared" si="17"/>
        <v>188.4</v>
      </c>
    </row>
    <row r="278" spans="1:10" s="39" customFormat="1" ht="12.75">
      <c r="A278" s="214" t="s">
        <v>151</v>
      </c>
      <c r="B278" s="235" t="s">
        <v>216</v>
      </c>
      <c r="C278" s="223" t="s">
        <v>187</v>
      </c>
      <c r="D278" s="223" t="s">
        <v>119</v>
      </c>
      <c r="E278" s="224" t="s">
        <v>19</v>
      </c>
      <c r="F278" s="224" t="s">
        <v>285</v>
      </c>
      <c r="G278" s="225" t="s">
        <v>375</v>
      </c>
      <c r="H278" s="224" t="s">
        <v>150</v>
      </c>
      <c r="I278" s="257">
        <v>188.4</v>
      </c>
      <c r="J278" s="257">
        <v>188.4</v>
      </c>
    </row>
    <row r="279" spans="1:10" s="39" customFormat="1" ht="12.75">
      <c r="A279" s="245" t="s">
        <v>275</v>
      </c>
      <c r="B279" s="372" t="s">
        <v>216</v>
      </c>
      <c r="C279" s="372" t="s">
        <v>188</v>
      </c>
      <c r="D279" s="327"/>
      <c r="E279" s="328"/>
      <c r="F279" s="328"/>
      <c r="G279" s="329"/>
      <c r="H279" s="210"/>
      <c r="I279" s="339">
        <f aca="true" t="shared" si="18" ref="I279:J282">I280</f>
        <v>10</v>
      </c>
      <c r="J279" s="339">
        <f t="shared" si="18"/>
        <v>10</v>
      </c>
    </row>
    <row r="280" spans="1:10" s="39" customFormat="1" ht="25.5">
      <c r="A280" s="204" t="s">
        <v>524</v>
      </c>
      <c r="B280" s="196" t="s">
        <v>216</v>
      </c>
      <c r="C280" s="197" t="s">
        <v>188</v>
      </c>
      <c r="D280" s="211" t="s">
        <v>216</v>
      </c>
      <c r="E280" s="200" t="s">
        <v>55</v>
      </c>
      <c r="F280" s="200" t="s">
        <v>285</v>
      </c>
      <c r="G280" s="212" t="s">
        <v>325</v>
      </c>
      <c r="H280" s="224"/>
      <c r="I280" s="257">
        <f t="shared" si="18"/>
        <v>10</v>
      </c>
      <c r="J280" s="257">
        <f t="shared" si="18"/>
        <v>10</v>
      </c>
    </row>
    <row r="281" spans="1:10" s="39" customFormat="1" ht="12.75">
      <c r="A281" s="195" t="s">
        <v>345</v>
      </c>
      <c r="B281" s="228" t="s">
        <v>216</v>
      </c>
      <c r="C281" s="228" t="s">
        <v>188</v>
      </c>
      <c r="D281" s="211" t="s">
        <v>216</v>
      </c>
      <c r="E281" s="200" t="s">
        <v>19</v>
      </c>
      <c r="F281" s="200" t="s">
        <v>285</v>
      </c>
      <c r="G281" s="212" t="s">
        <v>325</v>
      </c>
      <c r="H281" s="200"/>
      <c r="I281" s="254">
        <f t="shared" si="18"/>
        <v>10</v>
      </c>
      <c r="J281" s="254">
        <f t="shared" si="18"/>
        <v>10</v>
      </c>
    </row>
    <row r="282" spans="1:10" s="39" customFormat="1" ht="12.75">
      <c r="A282" s="195" t="s">
        <v>346</v>
      </c>
      <c r="B282" s="228" t="s">
        <v>216</v>
      </c>
      <c r="C282" s="228" t="s">
        <v>188</v>
      </c>
      <c r="D282" s="211" t="s">
        <v>216</v>
      </c>
      <c r="E282" s="200" t="s">
        <v>19</v>
      </c>
      <c r="F282" s="200" t="s">
        <v>285</v>
      </c>
      <c r="G282" s="212" t="s">
        <v>415</v>
      </c>
      <c r="H282" s="200"/>
      <c r="I282" s="254">
        <f t="shared" si="18"/>
        <v>10</v>
      </c>
      <c r="J282" s="254">
        <f t="shared" si="18"/>
        <v>10</v>
      </c>
    </row>
    <row r="283" spans="1:10" s="39" customFormat="1" ht="16.5" customHeight="1">
      <c r="A283" s="195" t="s">
        <v>145</v>
      </c>
      <c r="B283" s="228" t="s">
        <v>216</v>
      </c>
      <c r="C283" s="228" t="s">
        <v>188</v>
      </c>
      <c r="D283" s="211" t="s">
        <v>216</v>
      </c>
      <c r="E283" s="200" t="s">
        <v>19</v>
      </c>
      <c r="F283" s="200" t="s">
        <v>285</v>
      </c>
      <c r="G283" s="212" t="s">
        <v>415</v>
      </c>
      <c r="H283" s="200" t="s">
        <v>144</v>
      </c>
      <c r="I283" s="254">
        <v>10</v>
      </c>
      <c r="J283" s="254">
        <v>10</v>
      </c>
    </row>
    <row r="284" spans="1:10" s="39" customFormat="1" ht="14.25" hidden="1">
      <c r="A284" s="554"/>
      <c r="B284" s="372"/>
      <c r="C284" s="372"/>
      <c r="D284" s="211"/>
      <c r="E284" s="200"/>
      <c r="F284" s="200"/>
      <c r="G284" s="212"/>
      <c r="H284" s="200"/>
      <c r="I284" s="339"/>
      <c r="J284" s="339"/>
    </row>
    <row r="285" spans="1:10" s="39" customFormat="1" ht="12.75" hidden="1">
      <c r="A285" s="343"/>
      <c r="B285" s="228"/>
      <c r="C285" s="228"/>
      <c r="D285" s="211"/>
      <c r="E285" s="200"/>
      <c r="F285" s="200"/>
      <c r="G285" s="212"/>
      <c r="H285" s="200"/>
      <c r="I285" s="254"/>
      <c r="J285" s="254"/>
    </row>
    <row r="286" spans="1:10" s="39" customFormat="1" ht="12.75" hidden="1">
      <c r="A286" s="195"/>
      <c r="B286" s="228"/>
      <c r="C286" s="228"/>
      <c r="D286" s="211"/>
      <c r="E286" s="200"/>
      <c r="F286" s="200"/>
      <c r="G286" s="212"/>
      <c r="H286" s="200"/>
      <c r="I286" s="254"/>
      <c r="J286" s="254"/>
    </row>
    <row r="287" spans="1:10" s="39" customFormat="1" ht="12.75" hidden="1">
      <c r="A287" s="594"/>
      <c r="B287" s="618"/>
      <c r="C287" s="618"/>
      <c r="D287" s="513"/>
      <c r="E287" s="514"/>
      <c r="F287" s="514"/>
      <c r="G287" s="616"/>
      <c r="H287" s="514"/>
      <c r="I287" s="617"/>
      <c r="J287" s="617"/>
    </row>
    <row r="288" spans="1:10" ht="0.75" customHeight="1" hidden="1">
      <c r="A288" s="236"/>
      <c r="B288" s="237"/>
      <c r="C288" s="237"/>
      <c r="D288" s="231"/>
      <c r="E288" s="232"/>
      <c r="F288" s="238"/>
      <c r="G288" s="324"/>
      <c r="H288" s="239"/>
      <c r="I288" s="261"/>
      <c r="J288" s="261"/>
    </row>
    <row r="289" spans="1:10" ht="12.75" hidden="1">
      <c r="A289" s="236"/>
      <c r="B289" s="237"/>
      <c r="C289" s="237"/>
      <c r="D289" s="231"/>
      <c r="E289" s="232"/>
      <c r="F289" s="529"/>
      <c r="G289" s="530"/>
      <c r="H289" s="239"/>
      <c r="I289" s="261"/>
      <c r="J289" s="261"/>
    </row>
    <row r="290" spans="1:10" ht="12.75" hidden="1">
      <c r="A290" s="236"/>
      <c r="B290" s="237"/>
      <c r="C290" s="237"/>
      <c r="D290" s="231"/>
      <c r="E290" s="232"/>
      <c r="F290" s="529"/>
      <c r="G290" s="530"/>
      <c r="H290" s="239"/>
      <c r="I290" s="261"/>
      <c r="J290" s="261"/>
    </row>
    <row r="291" spans="1:10" ht="12.75" hidden="1">
      <c r="A291" s="236"/>
      <c r="B291" s="237"/>
      <c r="C291" s="237"/>
      <c r="D291" s="231"/>
      <c r="E291" s="232"/>
      <c r="F291" s="529"/>
      <c r="G291" s="324"/>
      <c r="H291" s="239"/>
      <c r="I291" s="261"/>
      <c r="J291" s="261"/>
    </row>
    <row r="292" spans="1:10" ht="12.75" hidden="1">
      <c r="A292" s="236"/>
      <c r="B292" s="237"/>
      <c r="C292" s="237"/>
      <c r="D292" s="606"/>
      <c r="E292" s="607"/>
      <c r="F292" s="608"/>
      <c r="G292" s="609"/>
      <c r="H292" s="240"/>
      <c r="I292" s="261"/>
      <c r="J292" s="261"/>
    </row>
    <row r="293" spans="1:10" ht="12.75" hidden="1">
      <c r="A293" s="236"/>
      <c r="B293" s="237"/>
      <c r="C293" s="237"/>
      <c r="D293" s="613"/>
      <c r="E293" s="610"/>
      <c r="F293" s="611"/>
      <c r="G293" s="612"/>
      <c r="H293" s="240"/>
      <c r="I293" s="603"/>
      <c r="J293" s="603"/>
    </row>
    <row r="294" spans="1:10" ht="12.75" hidden="1">
      <c r="A294" s="236"/>
      <c r="B294" s="237"/>
      <c r="C294" s="237"/>
      <c r="D294" s="613"/>
      <c r="E294" s="614"/>
      <c r="F294" s="611"/>
      <c r="G294" s="612"/>
      <c r="H294" s="240"/>
      <c r="I294" s="603"/>
      <c r="J294" s="603"/>
    </row>
    <row r="295" spans="1:10" ht="12.75">
      <c r="A295" s="218"/>
      <c r="B295" s="218"/>
      <c r="C295" s="218"/>
      <c r="D295" s="219"/>
      <c r="E295" s="219"/>
      <c r="F295" s="219"/>
      <c r="G295" s="219"/>
      <c r="H295" s="218"/>
      <c r="I295" s="262">
        <f>I288+I273+I250+I244+I160+I128+I109+I102+I16+I285</f>
        <v>11915.54</v>
      </c>
      <c r="J295" s="262">
        <f>J288+J273+J250+J244+J160+J128+J109+J102+J16+J285</f>
        <v>11748.5</v>
      </c>
    </row>
    <row r="296" spans="1:10" ht="12.75">
      <c r="A296" s="215"/>
      <c r="B296" s="215"/>
      <c r="C296" s="215"/>
      <c r="D296" s="216"/>
      <c r="E296" s="216"/>
      <c r="F296" s="216"/>
      <c r="G296" s="216"/>
      <c r="H296" s="215"/>
      <c r="I296" s="216"/>
      <c r="J296" s="216"/>
    </row>
    <row r="297" spans="1:10" ht="12.75">
      <c r="A297" s="215"/>
      <c r="B297" s="215"/>
      <c r="C297" s="215"/>
      <c r="D297" s="216"/>
      <c r="E297" s="216"/>
      <c r="F297" s="216"/>
      <c r="G297" s="216"/>
      <c r="H297" s="629" t="s">
        <v>187</v>
      </c>
      <c r="I297" s="630">
        <f>I16</f>
        <v>5658.000000000001</v>
      </c>
      <c r="J297" s="630">
        <f>J16</f>
        <v>5699.300000000001</v>
      </c>
    </row>
    <row r="298" spans="8:10" ht="12.75">
      <c r="H298" s="629" t="s">
        <v>190</v>
      </c>
      <c r="I298" s="630">
        <f>I103</f>
        <v>220.60000000000002</v>
      </c>
      <c r="J298" s="630">
        <f>J103</f>
        <v>228.20000000000002</v>
      </c>
    </row>
    <row r="299" spans="8:10" ht="12.75">
      <c r="H299" s="629" t="s">
        <v>188</v>
      </c>
      <c r="I299" s="630">
        <f>I123</f>
        <v>30</v>
      </c>
      <c r="J299" s="630">
        <f>J123</f>
        <v>30</v>
      </c>
    </row>
    <row r="300" spans="8:10" ht="12.75">
      <c r="H300" s="629" t="s">
        <v>192</v>
      </c>
      <c r="I300" s="630">
        <f>I128</f>
        <v>103.14</v>
      </c>
      <c r="J300" s="630">
        <f>J128</f>
        <v>103.1</v>
      </c>
    </row>
    <row r="301" spans="8:10" ht="12.75">
      <c r="H301" s="629" t="s">
        <v>193</v>
      </c>
      <c r="I301" s="630">
        <f>I160</f>
        <v>2416.9</v>
      </c>
      <c r="J301" s="630">
        <f>J160</f>
        <v>2062.2</v>
      </c>
    </row>
    <row r="302" spans="8:10" ht="12.75">
      <c r="H302" s="629" t="s">
        <v>197</v>
      </c>
      <c r="I302" s="630">
        <f>I244</f>
        <v>20</v>
      </c>
      <c r="J302" s="630">
        <f>J244</f>
        <v>20</v>
      </c>
    </row>
    <row r="303" spans="8:10" ht="12.75">
      <c r="H303" s="629" t="s">
        <v>198</v>
      </c>
      <c r="I303" s="630">
        <f>I250</f>
        <v>3268.5</v>
      </c>
      <c r="J303" s="630">
        <f>J250</f>
        <v>3407.2999999999997</v>
      </c>
    </row>
    <row r="304" spans="8:10" ht="12.75">
      <c r="H304" s="629">
        <v>10</v>
      </c>
      <c r="I304" s="630">
        <f>I273</f>
        <v>198.4</v>
      </c>
      <c r="J304" s="630">
        <f>J273</f>
        <v>198.4</v>
      </c>
    </row>
    <row r="305" spans="8:10" ht="12.75">
      <c r="H305" s="629" t="s">
        <v>240</v>
      </c>
      <c r="I305" s="630">
        <f>I292</f>
        <v>0</v>
      </c>
      <c r="J305" s="630">
        <f>J292</f>
        <v>0</v>
      </c>
    </row>
    <row r="306" spans="9:10" ht="12.75">
      <c r="I306" s="631">
        <f>SUM(I297:I305)</f>
        <v>11915.54</v>
      </c>
      <c r="J306" s="631">
        <f>SUM(J297:J305)</f>
        <v>11748.5</v>
      </c>
    </row>
  </sheetData>
  <sheetProtection/>
  <autoFilter ref="D7:D15"/>
  <mergeCells count="17">
    <mergeCell ref="B1:J1"/>
    <mergeCell ref="J14:J15"/>
    <mergeCell ref="A12:J12"/>
    <mergeCell ref="B9:J9"/>
    <mergeCell ref="A8:J8"/>
    <mergeCell ref="A11:I11"/>
    <mergeCell ref="H13:I13"/>
    <mergeCell ref="B10:J10"/>
    <mergeCell ref="B14:H14"/>
    <mergeCell ref="I14:I15"/>
    <mergeCell ref="D15:G15"/>
    <mergeCell ref="D237:G237"/>
    <mergeCell ref="D7:J7"/>
    <mergeCell ref="B2:J6"/>
    <mergeCell ref="D160:G160"/>
    <mergeCell ref="D161:G161"/>
    <mergeCell ref="D203:G203"/>
  </mergeCells>
  <printOptions/>
  <pageMargins left="0.6299212598425197" right="0.31496062992125984" top="0.31496062992125984" bottom="0.35433070866141736" header="0.2755905511811024" footer="0.31496062992125984"/>
  <pageSetup fitToHeight="0" fitToWidth="1" horizontalDpi="600" verticalDpi="600" orientation="portrait" paperSize="9" scale="64" r:id="rId1"/>
  <ignoredErrors>
    <ignoredError sqref="I17:J25 H71:H75 H94:H108 H128:I139 H273:H278 H249:J250 H32:H35 K249:L262 G16:G22 G265:G268 B16:E22 G35 I27:J27 I32:J32 I35:J35 H57:H66 B57:E62 G57 I40:J40 B37:C41 I46:J49 B46:B50 I57:J57 G62 B64:E66 B63:D63 B72:E74 B67:C70 E69:E70 G81 B76:E82 B75:D75 G98 B91:E97 G102:G123 G128:G139 G166:G202 G214 G217:G220 G223 B239:E245 B237:D237 G244:G245 G250 G279 B166:E202 B265:E268 H282:H283 B71:D71 B125:E139 B124:D124 B153:E155 B152:C152 B209:E227 B208:C208 B238:D238 B247:E250 B246:D246 B32:E35 B23:D23 B24:E29 H16:H29 K264:L264 B160:C165 B204:E207 B203:C203 G204:G207 B85:E88 B273:E283 B269:D269 G273:G274 H145:I152 G145:G151 B145:E151 B99:E123 D98:E98" numberStoredAsText="1"/>
    <ignoredError sqref="I252:J255 G251:H255 B251:E255 H260 H256 H257 H258 H259 H263 H261 B257:E263 B256:D256 I257:J259" numberStoredAsText="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K318"/>
  <sheetViews>
    <sheetView zoomScalePageLayoutView="0" workbookViewId="0" topLeftCell="A294">
      <selection activeCell="H326" sqref="H326"/>
    </sheetView>
  </sheetViews>
  <sheetFormatPr defaultColWidth="9.140625" defaultRowHeight="12.75"/>
  <cols>
    <col min="1" max="1" width="77.421875" style="0" customWidth="1"/>
    <col min="2" max="2" width="7.57421875" style="0" customWidth="1"/>
    <col min="3" max="3" width="5.57421875" style="0" customWidth="1"/>
    <col min="4" max="4" width="5.8515625" style="0" customWidth="1"/>
    <col min="5" max="7" width="4.7109375" style="0" customWidth="1"/>
    <col min="8" max="8" width="6.28125" style="0" customWidth="1"/>
    <col min="9" max="9" width="5.28125" style="0" customWidth="1"/>
    <col min="10" max="10" width="11.421875" style="0" customWidth="1"/>
  </cols>
  <sheetData>
    <row r="2" spans="7:10" ht="0.75" customHeight="1">
      <c r="G2" s="780"/>
      <c r="H2" s="780"/>
      <c r="I2" s="780"/>
      <c r="J2" s="780"/>
    </row>
    <row r="3" spans="2:10" ht="12.75" hidden="1">
      <c r="B3" s="803"/>
      <c r="C3" s="803"/>
      <c r="D3" s="803"/>
      <c r="E3" s="803"/>
      <c r="F3" s="803"/>
      <c r="G3" s="803"/>
      <c r="H3" s="803"/>
      <c r="I3" s="803"/>
      <c r="J3" s="803"/>
    </row>
    <row r="4" spans="2:10" ht="12.75" hidden="1">
      <c r="B4" s="803"/>
      <c r="C4" s="803"/>
      <c r="D4" s="803"/>
      <c r="E4" s="803"/>
      <c r="F4" s="803"/>
      <c r="G4" s="803"/>
      <c r="H4" s="803"/>
      <c r="I4" s="803"/>
      <c r="J4" s="803"/>
    </row>
    <row r="5" spans="2:10" ht="31.5" customHeight="1" hidden="1">
      <c r="B5" s="803"/>
      <c r="C5" s="803"/>
      <c r="D5" s="803"/>
      <c r="E5" s="803"/>
      <c r="F5" s="803"/>
      <c r="G5" s="803"/>
      <c r="H5" s="803"/>
      <c r="I5" s="803"/>
      <c r="J5" s="803"/>
    </row>
    <row r="6" spans="1:10" ht="12.75">
      <c r="A6" s="584"/>
      <c r="B6" s="584"/>
      <c r="C6" s="584"/>
      <c r="D6" s="584"/>
      <c r="E6" s="584"/>
      <c r="F6" s="584"/>
      <c r="G6" s="584"/>
      <c r="H6" s="780" t="s">
        <v>845</v>
      </c>
      <c r="I6" s="780"/>
      <c r="J6" s="780"/>
    </row>
    <row r="7" spans="1:10" ht="12.75">
      <c r="A7" s="803" t="s">
        <v>242</v>
      </c>
      <c r="B7" s="803"/>
      <c r="C7" s="803"/>
      <c r="D7" s="803"/>
      <c r="E7" s="803"/>
      <c r="F7" s="803"/>
      <c r="G7" s="803"/>
      <c r="H7" s="803"/>
      <c r="I7" s="803"/>
      <c r="J7" s="803"/>
    </row>
    <row r="8" spans="1:10" ht="21" customHeight="1">
      <c r="A8" s="584"/>
      <c r="B8" s="584"/>
      <c r="C8" s="803" t="s">
        <v>713</v>
      </c>
      <c r="D8" s="803"/>
      <c r="E8" s="803"/>
      <c r="F8" s="803"/>
      <c r="G8" s="803"/>
      <c r="H8" s="803"/>
      <c r="I8" s="803"/>
      <c r="J8" s="803"/>
    </row>
    <row r="9" spans="1:10" ht="12.75">
      <c r="A9" s="584"/>
      <c r="B9" s="584"/>
      <c r="C9" s="780"/>
      <c r="D9" s="780"/>
      <c r="E9" s="780"/>
      <c r="F9" s="780"/>
      <c r="G9" s="780"/>
      <c r="H9" s="780"/>
      <c r="I9" s="780"/>
      <c r="J9" s="780"/>
    </row>
    <row r="10" spans="1:10" ht="12.75">
      <c r="A10" s="833" t="s">
        <v>245</v>
      </c>
      <c r="B10" s="833"/>
      <c r="C10" s="833"/>
      <c r="D10" s="833"/>
      <c r="E10" s="833"/>
      <c r="F10" s="833"/>
      <c r="G10" s="833"/>
      <c r="H10" s="833"/>
      <c r="I10" s="833"/>
      <c r="J10" s="833"/>
    </row>
    <row r="11" spans="1:10" ht="14.25" customHeight="1">
      <c r="A11" s="831" t="s">
        <v>669</v>
      </c>
      <c r="B11" s="831"/>
      <c r="C11" s="831"/>
      <c r="D11" s="831"/>
      <c r="E11" s="831"/>
      <c r="F11" s="831"/>
      <c r="G11" s="831"/>
      <c r="H11" s="831"/>
      <c r="I11" s="831"/>
      <c r="J11" s="831"/>
    </row>
    <row r="12" spans="1:10" ht="13.5" customHeight="1">
      <c r="A12" s="266"/>
      <c r="B12" s="266"/>
      <c r="C12" s="267"/>
      <c r="D12" s="267"/>
      <c r="E12" s="266"/>
      <c r="F12" s="266"/>
      <c r="G12" s="266"/>
      <c r="H12" s="266"/>
      <c r="I12" s="832" t="s">
        <v>227</v>
      </c>
      <c r="J12" s="832"/>
    </row>
    <row r="13" spans="1:11" ht="19.5" customHeight="1">
      <c r="A13" s="5" t="s">
        <v>208</v>
      </c>
      <c r="B13" s="829" t="s">
        <v>200</v>
      </c>
      <c r="C13" s="824" t="s">
        <v>9</v>
      </c>
      <c r="D13" s="825"/>
      <c r="E13" s="825"/>
      <c r="F13" s="825"/>
      <c r="G13" s="825"/>
      <c r="H13" s="825"/>
      <c r="I13" s="826"/>
      <c r="J13" s="827" t="s">
        <v>613</v>
      </c>
      <c r="K13" s="275"/>
    </row>
    <row r="14" spans="1:11" ht="46.5" customHeight="1">
      <c r="A14" s="268"/>
      <c r="B14" s="830"/>
      <c r="C14" s="263" t="s">
        <v>211</v>
      </c>
      <c r="D14" s="264" t="s">
        <v>210</v>
      </c>
      <c r="E14" s="828" t="s">
        <v>209</v>
      </c>
      <c r="F14" s="828"/>
      <c r="G14" s="828"/>
      <c r="H14" s="828"/>
      <c r="I14" s="265" t="s">
        <v>212</v>
      </c>
      <c r="J14" s="827"/>
      <c r="K14" s="275"/>
    </row>
    <row r="15" spans="1:11" s="59" customFormat="1" ht="14.25" customHeight="1">
      <c r="A15" s="384" t="s">
        <v>246</v>
      </c>
      <c r="B15" s="385">
        <v>871</v>
      </c>
      <c r="C15" s="386"/>
      <c r="D15" s="387"/>
      <c r="E15" s="388"/>
      <c r="F15" s="389"/>
      <c r="G15" s="389"/>
      <c r="H15" s="390"/>
      <c r="I15" s="391"/>
      <c r="J15" s="322">
        <f>J318</f>
        <v>12094.1</v>
      </c>
      <c r="K15" s="321"/>
    </row>
    <row r="16" spans="1:11" ht="12.75" customHeight="1">
      <c r="A16" s="210" t="s">
        <v>186</v>
      </c>
      <c r="B16" s="392">
        <v>871</v>
      </c>
      <c r="C16" s="392" t="s">
        <v>187</v>
      </c>
      <c r="D16" s="393" t="s">
        <v>184</v>
      </c>
      <c r="E16" s="394"/>
      <c r="F16" s="395"/>
      <c r="G16" s="395"/>
      <c r="H16" s="396" t="s">
        <v>185</v>
      </c>
      <c r="I16" s="338" t="s">
        <v>183</v>
      </c>
      <c r="J16" s="397">
        <f>J22+J48+J62+J67+J53</f>
        <v>6025.900000000001</v>
      </c>
      <c r="K16" s="275"/>
    </row>
    <row r="17" spans="1:11" ht="25.5" hidden="1">
      <c r="A17" s="202" t="s">
        <v>189</v>
      </c>
      <c r="B17" s="333"/>
      <c r="C17" s="333" t="s">
        <v>187</v>
      </c>
      <c r="D17" s="334" t="s">
        <v>190</v>
      </c>
      <c r="E17" s="394"/>
      <c r="F17" s="395"/>
      <c r="G17" s="395"/>
      <c r="H17" s="396" t="s">
        <v>185</v>
      </c>
      <c r="I17" s="341" t="s">
        <v>183</v>
      </c>
      <c r="J17" s="398">
        <f>J18</f>
        <v>0</v>
      </c>
      <c r="K17" s="275"/>
    </row>
    <row r="18" spans="1:11" ht="12.75" hidden="1">
      <c r="A18" s="343" t="s">
        <v>16</v>
      </c>
      <c r="B18" s="325"/>
      <c r="C18" s="325" t="s">
        <v>187</v>
      </c>
      <c r="D18" s="326" t="s">
        <v>190</v>
      </c>
      <c r="E18" s="327" t="s">
        <v>11</v>
      </c>
      <c r="F18" s="328" t="s">
        <v>55</v>
      </c>
      <c r="G18" s="328"/>
      <c r="H18" s="329" t="s">
        <v>56</v>
      </c>
      <c r="I18" s="344"/>
      <c r="J18" s="399">
        <f>J19</f>
        <v>0</v>
      </c>
      <c r="K18" s="275"/>
    </row>
    <row r="19" spans="1:11" ht="12.75" hidden="1">
      <c r="A19" s="343" t="s">
        <v>175</v>
      </c>
      <c r="B19" s="196"/>
      <c r="C19" s="196" t="s">
        <v>187</v>
      </c>
      <c r="D19" s="197" t="s">
        <v>190</v>
      </c>
      <c r="E19" s="211" t="s">
        <v>14</v>
      </c>
      <c r="F19" s="200" t="s">
        <v>10</v>
      </c>
      <c r="G19" s="200"/>
      <c r="H19" s="212" t="s">
        <v>56</v>
      </c>
      <c r="I19" s="344"/>
      <c r="J19" s="399">
        <f>J20</f>
        <v>0</v>
      </c>
      <c r="K19" s="275"/>
    </row>
    <row r="20" spans="1:11" ht="38.25" hidden="1">
      <c r="A20" s="203" t="s">
        <v>12</v>
      </c>
      <c r="B20" s="196"/>
      <c r="C20" s="196" t="s">
        <v>187</v>
      </c>
      <c r="D20" s="197" t="s">
        <v>190</v>
      </c>
      <c r="E20" s="211" t="s">
        <v>14</v>
      </c>
      <c r="F20" s="200" t="s">
        <v>10</v>
      </c>
      <c r="G20" s="200"/>
      <c r="H20" s="212" t="s">
        <v>15</v>
      </c>
      <c r="I20" s="345"/>
      <c r="J20" s="399">
        <f>J21</f>
        <v>0</v>
      </c>
      <c r="K20" s="275"/>
    </row>
    <row r="21" spans="1:11" ht="38.25" hidden="1">
      <c r="A21" s="195" t="s">
        <v>13</v>
      </c>
      <c r="B21" s="196"/>
      <c r="C21" s="196" t="s">
        <v>187</v>
      </c>
      <c r="D21" s="197" t="s">
        <v>190</v>
      </c>
      <c r="E21" s="211" t="s">
        <v>14</v>
      </c>
      <c r="F21" s="200" t="s">
        <v>10</v>
      </c>
      <c r="G21" s="200"/>
      <c r="H21" s="212" t="s">
        <v>15</v>
      </c>
      <c r="I21" s="346">
        <v>100</v>
      </c>
      <c r="J21" s="399"/>
      <c r="K21" s="275"/>
    </row>
    <row r="22" spans="1:11" ht="32.25" customHeight="1">
      <c r="A22" s="333" t="s">
        <v>191</v>
      </c>
      <c r="B22" s="333">
        <v>871</v>
      </c>
      <c r="C22" s="333" t="s">
        <v>187</v>
      </c>
      <c r="D22" s="334" t="s">
        <v>192</v>
      </c>
      <c r="E22" s="394"/>
      <c r="F22" s="395"/>
      <c r="G22" s="395"/>
      <c r="H22" s="396"/>
      <c r="I22" s="400" t="s">
        <v>183</v>
      </c>
      <c r="J22" s="331">
        <f>J23+J36+J37</f>
        <v>4985.5</v>
      </c>
      <c r="K22" s="275"/>
    </row>
    <row r="23" spans="1:11" ht="12.75">
      <c r="A23" s="204" t="s">
        <v>17</v>
      </c>
      <c r="B23" s="196">
        <v>871</v>
      </c>
      <c r="C23" s="196" t="s">
        <v>187</v>
      </c>
      <c r="D23" s="197" t="s">
        <v>192</v>
      </c>
      <c r="E23" s="211" t="s">
        <v>18</v>
      </c>
      <c r="F23" s="200"/>
      <c r="G23" s="200"/>
      <c r="H23" s="212"/>
      <c r="I23" s="400"/>
      <c r="J23" s="257">
        <f>J27+J24</f>
        <v>4972.9</v>
      </c>
      <c r="K23" s="275"/>
    </row>
    <row r="24" spans="1:11" ht="10.5" customHeight="1">
      <c r="A24" s="204" t="s">
        <v>115</v>
      </c>
      <c r="B24" s="196">
        <v>871</v>
      </c>
      <c r="C24" s="196" t="s">
        <v>187</v>
      </c>
      <c r="D24" s="197" t="s">
        <v>192</v>
      </c>
      <c r="E24" s="211" t="s">
        <v>18</v>
      </c>
      <c r="F24" s="200" t="s">
        <v>19</v>
      </c>
      <c r="G24" s="200"/>
      <c r="H24" s="225"/>
      <c r="I24" s="400"/>
      <c r="J24" s="257">
        <f>J25</f>
        <v>754.2</v>
      </c>
      <c r="K24" s="275"/>
    </row>
    <row r="25" spans="1:11" ht="12.75">
      <c r="A25" s="203" t="s">
        <v>310</v>
      </c>
      <c r="B25" s="196">
        <v>871</v>
      </c>
      <c r="C25" s="196" t="s">
        <v>187</v>
      </c>
      <c r="D25" s="197" t="s">
        <v>192</v>
      </c>
      <c r="E25" s="211" t="s">
        <v>18</v>
      </c>
      <c r="F25" s="200" t="s">
        <v>19</v>
      </c>
      <c r="G25" s="200" t="s">
        <v>285</v>
      </c>
      <c r="H25" s="212" t="s">
        <v>350</v>
      </c>
      <c r="I25" s="400"/>
      <c r="J25" s="257">
        <f>J26</f>
        <v>754.2</v>
      </c>
      <c r="K25" s="275"/>
    </row>
    <row r="26" spans="1:11" ht="38.25" customHeight="1">
      <c r="A26" s="205" t="s">
        <v>13</v>
      </c>
      <c r="B26" s="196">
        <v>871</v>
      </c>
      <c r="C26" s="196" t="s">
        <v>187</v>
      </c>
      <c r="D26" s="197" t="s">
        <v>192</v>
      </c>
      <c r="E26" s="211" t="s">
        <v>18</v>
      </c>
      <c r="F26" s="200" t="s">
        <v>19</v>
      </c>
      <c r="G26" s="200" t="s">
        <v>285</v>
      </c>
      <c r="H26" s="212" t="s">
        <v>350</v>
      </c>
      <c r="I26" s="403" t="s">
        <v>143</v>
      </c>
      <c r="J26" s="257">
        <v>754.2</v>
      </c>
      <c r="K26" s="275"/>
    </row>
    <row r="27" spans="1:11" ht="12.75" customHeight="1">
      <c r="A27" s="204" t="s">
        <v>22</v>
      </c>
      <c r="B27" s="196">
        <v>871</v>
      </c>
      <c r="C27" s="196" t="s">
        <v>187</v>
      </c>
      <c r="D27" s="197" t="s">
        <v>192</v>
      </c>
      <c r="E27" s="211" t="s">
        <v>18</v>
      </c>
      <c r="F27" s="200" t="s">
        <v>10</v>
      </c>
      <c r="G27" s="200"/>
      <c r="H27" s="225"/>
      <c r="I27" s="400"/>
      <c r="J27" s="257">
        <f>J28+J32+J30</f>
        <v>4218.7</v>
      </c>
      <c r="K27" s="275"/>
    </row>
    <row r="28" spans="1:11" ht="12.75">
      <c r="A28" s="203" t="s">
        <v>310</v>
      </c>
      <c r="B28" s="196">
        <v>871</v>
      </c>
      <c r="C28" s="196" t="s">
        <v>187</v>
      </c>
      <c r="D28" s="197" t="s">
        <v>192</v>
      </c>
      <c r="E28" s="211" t="s">
        <v>18</v>
      </c>
      <c r="F28" s="200" t="s">
        <v>10</v>
      </c>
      <c r="G28" s="200" t="s">
        <v>285</v>
      </c>
      <c r="H28" s="212" t="s">
        <v>350</v>
      </c>
      <c r="I28" s="400"/>
      <c r="J28" s="257">
        <f>J29</f>
        <v>3483</v>
      </c>
      <c r="K28" s="275"/>
    </row>
    <row r="29" spans="1:11" ht="38.25">
      <c r="A29" s="205" t="s">
        <v>13</v>
      </c>
      <c r="B29" s="196">
        <v>871</v>
      </c>
      <c r="C29" s="196" t="s">
        <v>187</v>
      </c>
      <c r="D29" s="197" t="s">
        <v>192</v>
      </c>
      <c r="E29" s="211" t="s">
        <v>18</v>
      </c>
      <c r="F29" s="200" t="s">
        <v>10</v>
      </c>
      <c r="G29" s="200" t="s">
        <v>285</v>
      </c>
      <c r="H29" s="212" t="s">
        <v>350</v>
      </c>
      <c r="I29" s="403" t="s">
        <v>143</v>
      </c>
      <c r="J29" s="257">
        <v>3483</v>
      </c>
      <c r="K29" s="275"/>
    </row>
    <row r="30" spans="1:11" ht="89.25">
      <c r="A30" s="430" t="s">
        <v>607</v>
      </c>
      <c r="B30" s="196" t="s">
        <v>203</v>
      </c>
      <c r="C30" s="196" t="s">
        <v>187</v>
      </c>
      <c r="D30" s="197" t="s">
        <v>192</v>
      </c>
      <c r="E30" s="211" t="s">
        <v>18</v>
      </c>
      <c r="F30" s="200" t="s">
        <v>10</v>
      </c>
      <c r="G30" s="200"/>
      <c r="H30" s="212"/>
      <c r="I30" s="403"/>
      <c r="J30" s="257">
        <v>115.8</v>
      </c>
      <c r="K30" s="275"/>
    </row>
    <row r="31" spans="1:11" ht="38.25">
      <c r="A31" s="205" t="s">
        <v>13</v>
      </c>
      <c r="B31" s="196" t="s">
        <v>203</v>
      </c>
      <c r="C31" s="196" t="s">
        <v>187</v>
      </c>
      <c r="D31" s="197" t="s">
        <v>192</v>
      </c>
      <c r="E31" s="211" t="s">
        <v>18</v>
      </c>
      <c r="F31" s="200" t="s">
        <v>10</v>
      </c>
      <c r="G31" s="200" t="s">
        <v>285</v>
      </c>
      <c r="H31" s="212" t="s">
        <v>330</v>
      </c>
      <c r="I31" s="403" t="s">
        <v>143</v>
      </c>
      <c r="J31" s="257">
        <v>115.8</v>
      </c>
      <c r="K31" s="275"/>
    </row>
    <row r="32" spans="1:11" ht="12.75">
      <c r="A32" s="203" t="s">
        <v>311</v>
      </c>
      <c r="B32" s="196">
        <v>871</v>
      </c>
      <c r="C32" s="196" t="s">
        <v>187</v>
      </c>
      <c r="D32" s="197" t="s">
        <v>192</v>
      </c>
      <c r="E32" s="211" t="s">
        <v>18</v>
      </c>
      <c r="F32" s="200" t="s">
        <v>10</v>
      </c>
      <c r="G32" s="200" t="s">
        <v>285</v>
      </c>
      <c r="H32" s="212" t="s">
        <v>377</v>
      </c>
      <c r="I32" s="403"/>
      <c r="J32" s="257">
        <f>J33+J34+J35</f>
        <v>619.9</v>
      </c>
      <c r="K32" s="275"/>
    </row>
    <row r="33" spans="1:11" ht="12.75">
      <c r="A33" s="195" t="s">
        <v>145</v>
      </c>
      <c r="B33" s="196">
        <v>871</v>
      </c>
      <c r="C33" s="196" t="s">
        <v>187</v>
      </c>
      <c r="D33" s="197" t="s">
        <v>192</v>
      </c>
      <c r="E33" s="211" t="s">
        <v>18</v>
      </c>
      <c r="F33" s="200" t="s">
        <v>10</v>
      </c>
      <c r="G33" s="200" t="s">
        <v>285</v>
      </c>
      <c r="H33" s="212" t="s">
        <v>377</v>
      </c>
      <c r="I33" s="403" t="s">
        <v>144</v>
      </c>
      <c r="J33" s="257">
        <v>583.9</v>
      </c>
      <c r="K33" s="275"/>
    </row>
    <row r="34" spans="1:11" ht="12.75">
      <c r="A34" s="586" t="s">
        <v>142</v>
      </c>
      <c r="B34" s="196" t="s">
        <v>203</v>
      </c>
      <c r="C34" s="196" t="s">
        <v>187</v>
      </c>
      <c r="D34" s="197" t="s">
        <v>192</v>
      </c>
      <c r="E34" s="211" t="s">
        <v>18</v>
      </c>
      <c r="F34" s="200" t="s">
        <v>10</v>
      </c>
      <c r="G34" s="200" t="s">
        <v>285</v>
      </c>
      <c r="H34" s="212" t="s">
        <v>377</v>
      </c>
      <c r="I34" s="400" t="s">
        <v>230</v>
      </c>
      <c r="J34" s="257">
        <v>36</v>
      </c>
      <c r="K34" s="275"/>
    </row>
    <row r="35" spans="1:11" ht="12.75" hidden="1">
      <c r="A35" s="195"/>
      <c r="B35" s="196"/>
      <c r="C35" s="196"/>
      <c r="D35" s="197"/>
      <c r="E35" s="211"/>
      <c r="F35" s="200"/>
      <c r="G35" s="200"/>
      <c r="H35" s="212"/>
      <c r="I35" s="400"/>
      <c r="J35" s="257"/>
      <c r="K35" s="275"/>
    </row>
    <row r="36" spans="1:11" ht="0.75" customHeight="1">
      <c r="A36" s="204"/>
      <c r="B36" s="196"/>
      <c r="C36" s="196"/>
      <c r="D36" s="197"/>
      <c r="E36" s="211"/>
      <c r="F36" s="200"/>
      <c r="G36" s="200"/>
      <c r="H36" s="212"/>
      <c r="I36" s="400"/>
      <c r="J36" s="331"/>
      <c r="K36" s="275"/>
    </row>
    <row r="37" spans="1:11" ht="38.25">
      <c r="A37" s="204" t="s">
        <v>31</v>
      </c>
      <c r="B37" s="196">
        <v>871</v>
      </c>
      <c r="C37" s="196" t="s">
        <v>187</v>
      </c>
      <c r="D37" s="197" t="s">
        <v>192</v>
      </c>
      <c r="E37" s="211" t="s">
        <v>30</v>
      </c>
      <c r="F37" s="200" t="s">
        <v>19</v>
      </c>
      <c r="G37" s="200"/>
      <c r="H37" s="212"/>
      <c r="I37" s="400"/>
      <c r="J37" s="257">
        <f>J38+J40+J42+J44+J46</f>
        <v>12.6</v>
      </c>
      <c r="K37" s="275"/>
    </row>
    <row r="38" spans="1:11" ht="25.5">
      <c r="A38" s="206" t="s">
        <v>416</v>
      </c>
      <c r="B38" s="196">
        <v>871</v>
      </c>
      <c r="C38" s="196" t="s">
        <v>187</v>
      </c>
      <c r="D38" s="197" t="s">
        <v>192</v>
      </c>
      <c r="E38" s="211" t="s">
        <v>30</v>
      </c>
      <c r="F38" s="200" t="s">
        <v>19</v>
      </c>
      <c r="G38" s="200" t="s">
        <v>285</v>
      </c>
      <c r="H38" s="212" t="s">
        <v>379</v>
      </c>
      <c r="I38" s="400"/>
      <c r="J38" s="257">
        <f>J39</f>
        <v>12.6</v>
      </c>
      <c r="K38" s="275"/>
    </row>
    <row r="39" spans="1:11" ht="12" customHeight="1">
      <c r="A39" s="195" t="s">
        <v>287</v>
      </c>
      <c r="B39" s="196">
        <v>871</v>
      </c>
      <c r="C39" s="196" t="s">
        <v>187</v>
      </c>
      <c r="D39" s="197" t="s">
        <v>192</v>
      </c>
      <c r="E39" s="211" t="s">
        <v>30</v>
      </c>
      <c r="F39" s="200" t="s">
        <v>19</v>
      </c>
      <c r="G39" s="200" t="s">
        <v>285</v>
      </c>
      <c r="H39" s="212" t="s">
        <v>379</v>
      </c>
      <c r="I39" s="400" t="s">
        <v>295</v>
      </c>
      <c r="J39" s="257">
        <v>12.6</v>
      </c>
      <c r="K39" s="275"/>
    </row>
    <row r="40" spans="1:11" ht="25.5" hidden="1">
      <c r="A40" s="206" t="s">
        <v>417</v>
      </c>
      <c r="B40" s="196">
        <v>871</v>
      </c>
      <c r="C40" s="196" t="s">
        <v>187</v>
      </c>
      <c r="D40" s="197" t="s">
        <v>192</v>
      </c>
      <c r="E40" s="211" t="s">
        <v>30</v>
      </c>
      <c r="F40" s="200" t="s">
        <v>19</v>
      </c>
      <c r="G40" s="200" t="s">
        <v>285</v>
      </c>
      <c r="H40" s="212" t="s">
        <v>381</v>
      </c>
      <c r="I40" s="400"/>
      <c r="J40" s="257">
        <f>J41</f>
        <v>0</v>
      </c>
      <c r="K40" s="275"/>
    </row>
    <row r="41" spans="1:11" ht="12.75" hidden="1">
      <c r="A41" s="195" t="s">
        <v>287</v>
      </c>
      <c r="B41" s="196">
        <v>871</v>
      </c>
      <c r="C41" s="196" t="s">
        <v>187</v>
      </c>
      <c r="D41" s="197" t="s">
        <v>192</v>
      </c>
      <c r="E41" s="211" t="s">
        <v>30</v>
      </c>
      <c r="F41" s="200" t="s">
        <v>19</v>
      </c>
      <c r="G41" s="200" t="s">
        <v>285</v>
      </c>
      <c r="H41" s="212" t="s">
        <v>381</v>
      </c>
      <c r="I41" s="400" t="s">
        <v>292</v>
      </c>
      <c r="J41" s="257">
        <v>0</v>
      </c>
      <c r="K41" s="275"/>
    </row>
    <row r="42" spans="1:11" ht="12.75" hidden="1">
      <c r="A42" s="213"/>
      <c r="B42" s="196"/>
      <c r="C42" s="196"/>
      <c r="D42" s="197"/>
      <c r="E42" s="211"/>
      <c r="F42" s="200"/>
      <c r="G42" s="200"/>
      <c r="H42" s="212"/>
      <c r="I42" s="400"/>
      <c r="J42" s="257"/>
      <c r="K42" s="275"/>
    </row>
    <row r="43" spans="1:11" ht="12.75" hidden="1">
      <c r="A43" s="195"/>
      <c r="B43" s="196"/>
      <c r="C43" s="196"/>
      <c r="D43" s="197"/>
      <c r="E43" s="211"/>
      <c r="F43" s="200"/>
      <c r="G43" s="200"/>
      <c r="H43" s="212"/>
      <c r="I43" s="400"/>
      <c r="J43" s="257"/>
      <c r="K43" s="275"/>
    </row>
    <row r="44" spans="1:11" ht="12.75" hidden="1">
      <c r="A44" s="213"/>
      <c r="B44" s="196"/>
      <c r="C44" s="196"/>
      <c r="D44" s="197"/>
      <c r="E44" s="211"/>
      <c r="F44" s="200"/>
      <c r="G44" s="200"/>
      <c r="H44" s="212"/>
      <c r="I44" s="400"/>
      <c r="J44" s="257"/>
      <c r="K44" s="275"/>
    </row>
    <row r="45" spans="1:11" ht="12.75" hidden="1">
      <c r="A45" s="195"/>
      <c r="B45" s="196"/>
      <c r="C45" s="196"/>
      <c r="D45" s="197"/>
      <c r="E45" s="211"/>
      <c r="F45" s="200"/>
      <c r="G45" s="200"/>
      <c r="H45" s="212"/>
      <c r="I45" s="400"/>
      <c r="J45" s="257"/>
      <c r="K45" s="275"/>
    </row>
    <row r="46" spans="1:11" ht="12" customHeight="1" hidden="1">
      <c r="A46" s="127" t="s">
        <v>601</v>
      </c>
      <c r="B46" s="196" t="s">
        <v>203</v>
      </c>
      <c r="C46" s="196" t="s">
        <v>187</v>
      </c>
      <c r="D46" s="197" t="s">
        <v>192</v>
      </c>
      <c r="E46" s="211" t="s">
        <v>30</v>
      </c>
      <c r="F46" s="200" t="s">
        <v>19</v>
      </c>
      <c r="G46" s="200" t="s">
        <v>285</v>
      </c>
      <c r="H46" s="212" t="s">
        <v>602</v>
      </c>
      <c r="I46" s="400"/>
      <c r="J46" s="257">
        <v>0</v>
      </c>
      <c r="K46" s="275"/>
    </row>
    <row r="47" spans="1:11" ht="12.75" hidden="1">
      <c r="A47" s="195" t="s">
        <v>287</v>
      </c>
      <c r="B47" s="196" t="s">
        <v>203</v>
      </c>
      <c r="C47" s="196" t="s">
        <v>187</v>
      </c>
      <c r="D47" s="197" t="s">
        <v>192</v>
      </c>
      <c r="E47" s="211" t="s">
        <v>30</v>
      </c>
      <c r="F47" s="200" t="s">
        <v>19</v>
      </c>
      <c r="G47" s="200" t="s">
        <v>285</v>
      </c>
      <c r="H47" s="212" t="s">
        <v>602</v>
      </c>
      <c r="I47" s="400" t="s">
        <v>292</v>
      </c>
      <c r="J47" s="257">
        <v>0</v>
      </c>
      <c r="K47" s="275"/>
    </row>
    <row r="48" spans="1:11" ht="24.75" customHeight="1">
      <c r="A48" s="202" t="s">
        <v>236</v>
      </c>
      <c r="B48" s="325">
        <v>871</v>
      </c>
      <c r="C48" s="325" t="s">
        <v>187</v>
      </c>
      <c r="D48" s="326" t="s">
        <v>237</v>
      </c>
      <c r="E48" s="211"/>
      <c r="F48" s="200"/>
      <c r="G48" s="200"/>
      <c r="H48" s="212"/>
      <c r="I48" s="400"/>
      <c r="J48" s="332">
        <f>J49+J60</f>
        <v>15.1</v>
      </c>
      <c r="K48" s="275"/>
    </row>
    <row r="49" spans="1:11" ht="12.75" hidden="1">
      <c r="A49" s="204"/>
      <c r="B49" s="196">
        <v>871</v>
      </c>
      <c r="C49" s="196" t="s">
        <v>187</v>
      </c>
      <c r="D49" s="197" t="s">
        <v>192</v>
      </c>
      <c r="E49" s="211" t="s">
        <v>18</v>
      </c>
      <c r="F49" s="200" t="s">
        <v>10</v>
      </c>
      <c r="G49" s="200"/>
      <c r="H49" s="212" t="s">
        <v>24</v>
      </c>
      <c r="I49" s="400" t="s">
        <v>28</v>
      </c>
      <c r="J49" s="331">
        <f>J50</f>
        <v>15.1</v>
      </c>
      <c r="K49" s="275"/>
    </row>
    <row r="50" spans="1:11" ht="38.25">
      <c r="A50" s="204" t="s">
        <v>382</v>
      </c>
      <c r="B50" s="196">
        <v>871</v>
      </c>
      <c r="C50" s="196" t="s">
        <v>187</v>
      </c>
      <c r="D50" s="197" t="s">
        <v>237</v>
      </c>
      <c r="E50" s="211" t="s">
        <v>30</v>
      </c>
      <c r="F50" s="200" t="s">
        <v>19</v>
      </c>
      <c r="G50" s="200" t="s">
        <v>285</v>
      </c>
      <c r="H50" s="212" t="s">
        <v>383</v>
      </c>
      <c r="I50" s="400"/>
      <c r="J50" s="258">
        <f>J51</f>
        <v>15.1</v>
      </c>
      <c r="K50" s="275"/>
    </row>
    <row r="51" spans="1:11" ht="63.75">
      <c r="A51" s="404" t="s">
        <v>294</v>
      </c>
      <c r="B51" s="196">
        <v>871</v>
      </c>
      <c r="C51" s="196" t="s">
        <v>187</v>
      </c>
      <c r="D51" s="197" t="s">
        <v>237</v>
      </c>
      <c r="E51" s="211" t="s">
        <v>30</v>
      </c>
      <c r="F51" s="200" t="s">
        <v>19</v>
      </c>
      <c r="G51" s="200" t="s">
        <v>285</v>
      </c>
      <c r="H51" s="212" t="s">
        <v>383</v>
      </c>
      <c r="I51" s="400"/>
      <c r="J51" s="258">
        <f>J52</f>
        <v>15.1</v>
      </c>
      <c r="K51" s="275"/>
    </row>
    <row r="52" spans="1:11" ht="12.75">
      <c r="A52" s="195" t="s">
        <v>29</v>
      </c>
      <c r="B52" s="196">
        <v>871</v>
      </c>
      <c r="C52" s="196" t="s">
        <v>187</v>
      </c>
      <c r="D52" s="197" t="s">
        <v>237</v>
      </c>
      <c r="E52" s="211" t="s">
        <v>30</v>
      </c>
      <c r="F52" s="200" t="s">
        <v>19</v>
      </c>
      <c r="G52" s="200" t="s">
        <v>285</v>
      </c>
      <c r="H52" s="212" t="s">
        <v>383</v>
      </c>
      <c r="I52" s="400" t="s">
        <v>295</v>
      </c>
      <c r="J52" s="258">
        <v>15.1</v>
      </c>
      <c r="K52" s="275"/>
    </row>
    <row r="53" spans="1:11" ht="19.5" customHeight="1">
      <c r="A53" s="92" t="s">
        <v>34</v>
      </c>
      <c r="B53" s="109" t="s">
        <v>203</v>
      </c>
      <c r="C53" s="110" t="s">
        <v>187</v>
      </c>
      <c r="D53" s="111" t="s">
        <v>197</v>
      </c>
      <c r="E53" s="112"/>
      <c r="F53" s="112"/>
      <c r="G53" s="113"/>
      <c r="H53" s="112"/>
      <c r="I53" s="115"/>
      <c r="J53" s="332">
        <f>J54</f>
        <v>403.6</v>
      </c>
      <c r="K53" s="275"/>
    </row>
    <row r="54" spans="1:11" ht="24.75" customHeight="1">
      <c r="A54" s="87" t="s">
        <v>663</v>
      </c>
      <c r="B54" s="114" t="s">
        <v>203</v>
      </c>
      <c r="C54" s="86" t="s">
        <v>187</v>
      </c>
      <c r="D54" s="99" t="s">
        <v>197</v>
      </c>
      <c r="E54" s="100" t="s">
        <v>643</v>
      </c>
      <c r="F54" s="100"/>
      <c r="G54" s="101"/>
      <c r="H54" s="100"/>
      <c r="I54" s="115"/>
      <c r="J54" s="258">
        <f>J55</f>
        <v>403.6</v>
      </c>
      <c r="K54" s="275"/>
    </row>
    <row r="55" spans="1:11" ht="31.5" customHeight="1">
      <c r="A55" s="85" t="s">
        <v>36</v>
      </c>
      <c r="B55" s="114" t="s">
        <v>203</v>
      </c>
      <c r="C55" s="86" t="s">
        <v>187</v>
      </c>
      <c r="D55" s="99" t="s">
        <v>197</v>
      </c>
      <c r="E55" s="100" t="s">
        <v>643</v>
      </c>
      <c r="F55" s="100" t="s">
        <v>19</v>
      </c>
      <c r="G55" s="101" t="s">
        <v>285</v>
      </c>
      <c r="H55" s="100"/>
      <c r="I55" s="116"/>
      <c r="J55" s="257">
        <v>403.6</v>
      </c>
      <c r="K55" s="275"/>
    </row>
    <row r="56" spans="1:11" ht="16.5" customHeight="1">
      <c r="A56" s="85" t="s">
        <v>664</v>
      </c>
      <c r="B56" s="114" t="s">
        <v>203</v>
      </c>
      <c r="C56" s="86" t="s">
        <v>187</v>
      </c>
      <c r="D56" s="99" t="s">
        <v>197</v>
      </c>
      <c r="E56" s="100" t="s">
        <v>643</v>
      </c>
      <c r="F56" s="100" t="s">
        <v>19</v>
      </c>
      <c r="G56" s="101" t="s">
        <v>285</v>
      </c>
      <c r="H56" s="100"/>
      <c r="I56" s="116"/>
      <c r="J56" s="257">
        <v>403.6</v>
      </c>
      <c r="K56" s="275"/>
    </row>
    <row r="57" spans="1:11" ht="18" customHeight="1">
      <c r="A57" s="85" t="s">
        <v>25</v>
      </c>
      <c r="B57" s="114" t="s">
        <v>203</v>
      </c>
      <c r="C57" s="86" t="s">
        <v>187</v>
      </c>
      <c r="D57" s="99" t="s">
        <v>197</v>
      </c>
      <c r="E57" s="100" t="s">
        <v>643</v>
      </c>
      <c r="F57" s="100" t="s">
        <v>19</v>
      </c>
      <c r="G57" s="101" t="s">
        <v>285</v>
      </c>
      <c r="H57" s="100" t="s">
        <v>645</v>
      </c>
      <c r="I57" s="661">
        <v>880</v>
      </c>
      <c r="J57" s="257">
        <v>403.6</v>
      </c>
      <c r="K57" s="275"/>
    </row>
    <row r="58" spans="1:11" ht="23.25" customHeight="1" hidden="1">
      <c r="A58" s="205"/>
      <c r="B58" s="196"/>
      <c r="C58" s="196"/>
      <c r="D58" s="197"/>
      <c r="E58" s="211"/>
      <c r="F58" s="200"/>
      <c r="G58" s="200"/>
      <c r="H58" s="212"/>
      <c r="I58" s="400"/>
      <c r="J58" s="257"/>
      <c r="K58" s="275"/>
    </row>
    <row r="59" spans="1:11" ht="24" customHeight="1" hidden="1">
      <c r="A59" s="195"/>
      <c r="B59" s="196"/>
      <c r="C59" s="196"/>
      <c r="D59" s="197"/>
      <c r="E59" s="211"/>
      <c r="F59" s="200"/>
      <c r="G59" s="200"/>
      <c r="H59" s="212"/>
      <c r="I59" s="400"/>
      <c r="J59" s="257"/>
      <c r="K59" s="275"/>
    </row>
    <row r="60" spans="1:11" ht="42.75" customHeight="1" hidden="1">
      <c r="A60" s="127"/>
      <c r="B60" s="196"/>
      <c r="C60" s="196"/>
      <c r="D60" s="197"/>
      <c r="E60" s="211"/>
      <c r="F60" s="200"/>
      <c r="G60" s="200"/>
      <c r="H60" s="212"/>
      <c r="I60" s="400"/>
      <c r="J60" s="257"/>
      <c r="K60" s="275"/>
    </row>
    <row r="61" spans="1:11" ht="19.5" customHeight="1" hidden="1">
      <c r="A61" s="195"/>
      <c r="B61" s="196"/>
      <c r="C61" s="196"/>
      <c r="D61" s="197"/>
      <c r="E61" s="211"/>
      <c r="F61" s="200"/>
      <c r="G61" s="200"/>
      <c r="H61" s="212"/>
      <c r="I61" s="400"/>
      <c r="J61" s="257"/>
      <c r="K61" s="275"/>
    </row>
    <row r="62" spans="1:11" ht="12.75">
      <c r="A62" s="217" t="s">
        <v>176</v>
      </c>
      <c r="B62" s="333">
        <v>871</v>
      </c>
      <c r="C62" s="333" t="s">
        <v>38</v>
      </c>
      <c r="D62" s="334" t="s">
        <v>39</v>
      </c>
      <c r="E62" s="211"/>
      <c r="F62" s="200"/>
      <c r="G62" s="200"/>
      <c r="H62" s="212"/>
      <c r="I62" s="403"/>
      <c r="J62" s="331">
        <f>J63</f>
        <v>30</v>
      </c>
      <c r="K62" s="275"/>
    </row>
    <row r="63" spans="1:11" ht="12.75">
      <c r="A63" s="204" t="s">
        <v>176</v>
      </c>
      <c r="B63" s="196">
        <v>871</v>
      </c>
      <c r="C63" s="196" t="s">
        <v>187</v>
      </c>
      <c r="D63" s="197" t="s">
        <v>39</v>
      </c>
      <c r="E63" s="211" t="s">
        <v>40</v>
      </c>
      <c r="F63" s="200"/>
      <c r="G63" s="200"/>
      <c r="H63" s="212"/>
      <c r="I63" s="400"/>
      <c r="J63" s="257">
        <f>J64</f>
        <v>30</v>
      </c>
      <c r="K63" s="275"/>
    </row>
    <row r="64" spans="1:11" ht="12.75">
      <c r="A64" s="204" t="s">
        <v>177</v>
      </c>
      <c r="B64" s="196">
        <v>871</v>
      </c>
      <c r="C64" s="196" t="s">
        <v>187</v>
      </c>
      <c r="D64" s="197" t="s">
        <v>39</v>
      </c>
      <c r="E64" s="211" t="s">
        <v>40</v>
      </c>
      <c r="F64" s="200" t="s">
        <v>19</v>
      </c>
      <c r="G64" s="200" t="s">
        <v>285</v>
      </c>
      <c r="H64" s="212" t="s">
        <v>325</v>
      </c>
      <c r="I64" s="403"/>
      <c r="J64" s="257">
        <f>J65</f>
        <v>30</v>
      </c>
      <c r="K64" s="275"/>
    </row>
    <row r="65" spans="1:11" ht="25.5">
      <c r="A65" s="207" t="s">
        <v>41</v>
      </c>
      <c r="B65" s="196">
        <v>871</v>
      </c>
      <c r="C65" s="196" t="s">
        <v>187</v>
      </c>
      <c r="D65" s="197" t="s">
        <v>39</v>
      </c>
      <c r="E65" s="211" t="s">
        <v>40</v>
      </c>
      <c r="F65" s="200" t="s">
        <v>19</v>
      </c>
      <c r="G65" s="200" t="s">
        <v>285</v>
      </c>
      <c r="H65" s="212" t="s">
        <v>384</v>
      </c>
      <c r="I65" s="403"/>
      <c r="J65" s="257">
        <f>J66</f>
        <v>30</v>
      </c>
      <c r="K65" s="275"/>
    </row>
    <row r="66" spans="1:11" ht="12.75">
      <c r="A66" s="195" t="s">
        <v>139</v>
      </c>
      <c r="B66" s="196">
        <v>871</v>
      </c>
      <c r="C66" s="196" t="s">
        <v>187</v>
      </c>
      <c r="D66" s="197" t="s">
        <v>39</v>
      </c>
      <c r="E66" s="211" t="s">
        <v>40</v>
      </c>
      <c r="F66" s="200" t="s">
        <v>19</v>
      </c>
      <c r="G66" s="200" t="s">
        <v>285</v>
      </c>
      <c r="H66" s="212" t="s">
        <v>384</v>
      </c>
      <c r="I66" s="403" t="s">
        <v>138</v>
      </c>
      <c r="J66" s="257">
        <v>30</v>
      </c>
      <c r="K66" s="275"/>
    </row>
    <row r="67" spans="1:11" ht="12.75">
      <c r="A67" s="217" t="s">
        <v>199</v>
      </c>
      <c r="B67" s="333">
        <v>871</v>
      </c>
      <c r="C67" s="333" t="s">
        <v>187</v>
      </c>
      <c r="D67" s="334" t="s">
        <v>240</v>
      </c>
      <c r="E67" s="211"/>
      <c r="F67" s="200"/>
      <c r="G67" s="200"/>
      <c r="H67" s="212"/>
      <c r="I67" s="403"/>
      <c r="J67" s="331">
        <f>J68+J73+J77+J87+J97+J106</f>
        <v>591.7</v>
      </c>
      <c r="K67" s="275"/>
    </row>
    <row r="68" spans="1:11" ht="12.75">
      <c r="A68" s="204" t="s">
        <v>29</v>
      </c>
      <c r="B68" s="196">
        <v>871</v>
      </c>
      <c r="C68" s="196" t="s">
        <v>187</v>
      </c>
      <c r="D68" s="197" t="s">
        <v>240</v>
      </c>
      <c r="E68" s="211" t="s">
        <v>30</v>
      </c>
      <c r="F68" s="200"/>
      <c r="G68" s="200"/>
      <c r="H68" s="212"/>
      <c r="I68" s="400"/>
      <c r="J68" s="257">
        <f>J74</f>
        <v>13.3</v>
      </c>
      <c r="K68" s="275"/>
    </row>
    <row r="69" spans="1:11" ht="12.75" hidden="1">
      <c r="A69" s="204"/>
      <c r="B69" s="325"/>
      <c r="C69" s="325"/>
      <c r="D69" s="326"/>
      <c r="E69" s="327"/>
      <c r="F69" s="328"/>
      <c r="G69" s="328"/>
      <c r="H69" s="212"/>
      <c r="I69" s="403"/>
      <c r="J69" s="331"/>
      <c r="K69" s="275"/>
    </row>
    <row r="70" spans="1:11" ht="12.75" hidden="1">
      <c r="A70" s="213"/>
      <c r="B70" s="196"/>
      <c r="C70" s="196"/>
      <c r="D70" s="197"/>
      <c r="E70" s="211"/>
      <c r="F70" s="200"/>
      <c r="G70" s="200"/>
      <c r="H70" s="212"/>
      <c r="I70" s="405"/>
      <c r="J70" s="257"/>
      <c r="K70" s="275"/>
    </row>
    <row r="71" spans="1:11" ht="17.25" customHeight="1" hidden="1">
      <c r="A71" s="195"/>
      <c r="B71" s="196"/>
      <c r="C71" s="196"/>
      <c r="D71" s="197"/>
      <c r="E71" s="211"/>
      <c r="F71" s="200"/>
      <c r="G71" s="200"/>
      <c r="H71" s="212"/>
      <c r="I71" s="405"/>
      <c r="J71" s="257"/>
      <c r="K71" s="275"/>
    </row>
    <row r="72" spans="1:11" ht="16.5" customHeight="1" hidden="1">
      <c r="A72" s="103" t="s">
        <v>596</v>
      </c>
      <c r="B72" s="196" t="s">
        <v>203</v>
      </c>
      <c r="C72" s="196" t="s">
        <v>187</v>
      </c>
      <c r="D72" s="197" t="s">
        <v>240</v>
      </c>
      <c r="E72" s="211" t="s">
        <v>30</v>
      </c>
      <c r="F72" s="200" t="s">
        <v>44</v>
      </c>
      <c r="G72" s="200" t="s">
        <v>285</v>
      </c>
      <c r="H72" s="212" t="s">
        <v>597</v>
      </c>
      <c r="I72" s="509"/>
      <c r="J72" s="257">
        <v>0</v>
      </c>
      <c r="K72" s="275"/>
    </row>
    <row r="73" spans="1:11" ht="19.5" customHeight="1" hidden="1">
      <c r="A73" s="195" t="s">
        <v>287</v>
      </c>
      <c r="B73" s="325" t="s">
        <v>203</v>
      </c>
      <c r="C73" s="325" t="s">
        <v>187</v>
      </c>
      <c r="D73" s="326" t="s">
        <v>240</v>
      </c>
      <c r="E73" s="327" t="s">
        <v>30</v>
      </c>
      <c r="F73" s="328" t="s">
        <v>44</v>
      </c>
      <c r="G73" s="328" t="s">
        <v>285</v>
      </c>
      <c r="H73" s="329" t="s">
        <v>597</v>
      </c>
      <c r="I73" s="401" t="s">
        <v>292</v>
      </c>
      <c r="J73" s="331">
        <v>0</v>
      </c>
      <c r="K73" s="275"/>
    </row>
    <row r="74" spans="1:11" ht="88.5" customHeight="1">
      <c r="A74" s="323" t="s">
        <v>606</v>
      </c>
      <c r="B74" s="196" t="s">
        <v>203</v>
      </c>
      <c r="C74" s="196" t="s">
        <v>187</v>
      </c>
      <c r="D74" s="197" t="s">
        <v>240</v>
      </c>
      <c r="E74" s="211" t="s">
        <v>30</v>
      </c>
      <c r="F74" s="200"/>
      <c r="G74" s="200"/>
      <c r="H74" s="212"/>
      <c r="I74" s="405"/>
      <c r="J74" s="407">
        <f>J75</f>
        <v>13.3</v>
      </c>
      <c r="K74" s="275"/>
    </row>
    <row r="75" spans="1:11" ht="17.25" customHeight="1">
      <c r="A75" s="599" t="s">
        <v>287</v>
      </c>
      <c r="B75" s="196" t="s">
        <v>203</v>
      </c>
      <c r="C75" s="196" t="s">
        <v>187</v>
      </c>
      <c r="D75" s="197" t="s">
        <v>240</v>
      </c>
      <c r="E75" s="211" t="s">
        <v>30</v>
      </c>
      <c r="F75" s="200" t="s">
        <v>19</v>
      </c>
      <c r="G75" s="200" t="s">
        <v>285</v>
      </c>
      <c r="H75" s="212" t="s">
        <v>388</v>
      </c>
      <c r="I75" s="405"/>
      <c r="J75" s="407">
        <f>J76</f>
        <v>13.3</v>
      </c>
      <c r="K75" s="275"/>
    </row>
    <row r="76" spans="1:11" ht="19.5" customHeight="1">
      <c r="A76" s="195" t="s">
        <v>25</v>
      </c>
      <c r="B76" s="196" t="s">
        <v>203</v>
      </c>
      <c r="C76" s="196" t="s">
        <v>187</v>
      </c>
      <c r="D76" s="197" t="s">
        <v>240</v>
      </c>
      <c r="E76" s="211" t="s">
        <v>30</v>
      </c>
      <c r="F76" s="200" t="s">
        <v>19</v>
      </c>
      <c r="G76" s="200" t="s">
        <v>285</v>
      </c>
      <c r="H76" s="212" t="s">
        <v>388</v>
      </c>
      <c r="I76" s="405" t="s">
        <v>144</v>
      </c>
      <c r="J76" s="407">
        <v>13.3</v>
      </c>
      <c r="K76" s="275"/>
    </row>
    <row r="77" spans="1:11" ht="25.5">
      <c r="A77" s="204" t="s">
        <v>48</v>
      </c>
      <c r="B77" s="196">
        <v>871</v>
      </c>
      <c r="C77" s="196" t="s">
        <v>187</v>
      </c>
      <c r="D77" s="197" t="s">
        <v>240</v>
      </c>
      <c r="E77" s="211" t="s">
        <v>217</v>
      </c>
      <c r="F77" s="200"/>
      <c r="G77" s="200"/>
      <c r="H77" s="212"/>
      <c r="I77" s="400"/>
      <c r="J77" s="257">
        <f>J78+J81+J84</f>
        <v>50</v>
      </c>
      <c r="K77" s="275"/>
    </row>
    <row r="78" spans="1:11" ht="12.75">
      <c r="A78" s="343" t="s">
        <v>313</v>
      </c>
      <c r="B78" s="196">
        <v>871</v>
      </c>
      <c r="C78" s="196" t="s">
        <v>187</v>
      </c>
      <c r="D78" s="197" t="s">
        <v>240</v>
      </c>
      <c r="E78" s="211" t="s">
        <v>217</v>
      </c>
      <c r="F78" s="200" t="s">
        <v>19</v>
      </c>
      <c r="G78" s="200"/>
      <c r="H78" s="212"/>
      <c r="I78" s="346"/>
      <c r="J78" s="407">
        <f>J79</f>
        <v>20</v>
      </c>
      <c r="K78" s="275"/>
    </row>
    <row r="79" spans="1:11" ht="12.75">
      <c r="A79" s="195" t="s">
        <v>418</v>
      </c>
      <c r="B79" s="196">
        <v>871</v>
      </c>
      <c r="C79" s="196" t="s">
        <v>187</v>
      </c>
      <c r="D79" s="197" t="s">
        <v>240</v>
      </c>
      <c r="E79" s="211" t="s">
        <v>217</v>
      </c>
      <c r="F79" s="200" t="s">
        <v>19</v>
      </c>
      <c r="G79" s="200" t="s">
        <v>187</v>
      </c>
      <c r="H79" s="212" t="s">
        <v>389</v>
      </c>
      <c r="I79" s="346"/>
      <c r="J79" s="407">
        <f>J80</f>
        <v>20</v>
      </c>
      <c r="K79" s="275"/>
    </row>
    <row r="80" spans="1:11" ht="12.75">
      <c r="A80" s="195" t="s">
        <v>145</v>
      </c>
      <c r="B80" s="196">
        <v>871</v>
      </c>
      <c r="C80" s="196" t="s">
        <v>187</v>
      </c>
      <c r="D80" s="197" t="s">
        <v>240</v>
      </c>
      <c r="E80" s="211" t="s">
        <v>217</v>
      </c>
      <c r="F80" s="200" t="s">
        <v>19</v>
      </c>
      <c r="G80" s="200" t="s">
        <v>187</v>
      </c>
      <c r="H80" s="212" t="s">
        <v>389</v>
      </c>
      <c r="I80" s="346" t="s">
        <v>144</v>
      </c>
      <c r="J80" s="407">
        <v>20</v>
      </c>
      <c r="K80" s="275"/>
    </row>
    <row r="81" spans="1:11" ht="25.5">
      <c r="A81" s="343" t="s">
        <v>315</v>
      </c>
      <c r="B81" s="196">
        <v>871</v>
      </c>
      <c r="C81" s="196" t="s">
        <v>187</v>
      </c>
      <c r="D81" s="197" t="s">
        <v>240</v>
      </c>
      <c r="E81" s="211" t="s">
        <v>217</v>
      </c>
      <c r="F81" s="200" t="s">
        <v>10</v>
      </c>
      <c r="G81" s="200"/>
      <c r="H81" s="212"/>
      <c r="I81" s="197"/>
      <c r="J81" s="407">
        <f>J82</f>
        <v>20</v>
      </c>
      <c r="K81" s="275"/>
    </row>
    <row r="82" spans="1:11" ht="12.75">
      <c r="A82" s="195" t="s">
        <v>316</v>
      </c>
      <c r="B82" s="196">
        <v>871</v>
      </c>
      <c r="C82" s="196" t="s">
        <v>187</v>
      </c>
      <c r="D82" s="197" t="s">
        <v>240</v>
      </c>
      <c r="E82" s="211" t="s">
        <v>217</v>
      </c>
      <c r="F82" s="200" t="s">
        <v>10</v>
      </c>
      <c r="G82" s="200" t="s">
        <v>187</v>
      </c>
      <c r="H82" s="212" t="s">
        <v>390</v>
      </c>
      <c r="I82" s="346"/>
      <c r="J82" s="407">
        <f>J83</f>
        <v>20</v>
      </c>
      <c r="K82" s="275"/>
    </row>
    <row r="83" spans="1:11" ht="12.75">
      <c r="A83" s="195" t="s">
        <v>145</v>
      </c>
      <c r="B83" s="196">
        <v>871</v>
      </c>
      <c r="C83" s="196" t="s">
        <v>187</v>
      </c>
      <c r="D83" s="197" t="s">
        <v>240</v>
      </c>
      <c r="E83" s="211" t="s">
        <v>217</v>
      </c>
      <c r="F83" s="200" t="s">
        <v>10</v>
      </c>
      <c r="G83" s="200" t="s">
        <v>187</v>
      </c>
      <c r="H83" s="212" t="s">
        <v>390</v>
      </c>
      <c r="I83" s="346" t="s">
        <v>144</v>
      </c>
      <c r="J83" s="407">
        <v>20</v>
      </c>
      <c r="K83" s="275"/>
    </row>
    <row r="84" spans="1:11" ht="12.75">
      <c r="A84" s="343" t="s">
        <v>317</v>
      </c>
      <c r="B84" s="196">
        <v>871</v>
      </c>
      <c r="C84" s="196" t="s">
        <v>187</v>
      </c>
      <c r="D84" s="197" t="s">
        <v>240</v>
      </c>
      <c r="E84" s="211" t="s">
        <v>217</v>
      </c>
      <c r="F84" s="200" t="s">
        <v>44</v>
      </c>
      <c r="G84" s="200"/>
      <c r="H84" s="212"/>
      <c r="I84" s="346"/>
      <c r="J84" s="407">
        <f>J85</f>
        <v>10</v>
      </c>
      <c r="K84" s="275"/>
    </row>
    <row r="85" spans="1:11" ht="12.75">
      <c r="A85" s="195" t="s">
        <v>419</v>
      </c>
      <c r="B85" s="196">
        <v>871</v>
      </c>
      <c r="C85" s="196" t="s">
        <v>187</v>
      </c>
      <c r="D85" s="197" t="s">
        <v>240</v>
      </c>
      <c r="E85" s="211" t="s">
        <v>217</v>
      </c>
      <c r="F85" s="200" t="s">
        <v>44</v>
      </c>
      <c r="G85" s="200" t="s">
        <v>187</v>
      </c>
      <c r="H85" s="212" t="s">
        <v>391</v>
      </c>
      <c r="I85" s="346"/>
      <c r="J85" s="407">
        <f>J86</f>
        <v>10</v>
      </c>
      <c r="K85" s="275"/>
    </row>
    <row r="86" spans="1:11" ht="12.75">
      <c r="A86" s="195" t="s">
        <v>145</v>
      </c>
      <c r="B86" s="196">
        <v>871</v>
      </c>
      <c r="C86" s="196" t="s">
        <v>187</v>
      </c>
      <c r="D86" s="197" t="s">
        <v>240</v>
      </c>
      <c r="E86" s="211" t="s">
        <v>217</v>
      </c>
      <c r="F86" s="200" t="s">
        <v>44</v>
      </c>
      <c r="G86" s="200" t="s">
        <v>187</v>
      </c>
      <c r="H86" s="212" t="s">
        <v>391</v>
      </c>
      <c r="I86" s="346" t="s">
        <v>144</v>
      </c>
      <c r="J86" s="407">
        <v>10</v>
      </c>
      <c r="K86" s="275"/>
    </row>
    <row r="87" spans="1:11" ht="25.5">
      <c r="A87" s="204" t="s">
        <v>525</v>
      </c>
      <c r="B87" s="196">
        <v>871</v>
      </c>
      <c r="C87" s="196" t="s">
        <v>187</v>
      </c>
      <c r="D87" s="197" t="s">
        <v>240</v>
      </c>
      <c r="E87" s="211" t="s">
        <v>190</v>
      </c>
      <c r="F87" s="200"/>
      <c r="G87" s="200"/>
      <c r="H87" s="212"/>
      <c r="I87" s="400"/>
      <c r="J87" s="257">
        <f>J88</f>
        <v>408.4</v>
      </c>
      <c r="K87" s="275"/>
    </row>
    <row r="88" spans="1:11" ht="12.75">
      <c r="A88" s="343" t="s">
        <v>318</v>
      </c>
      <c r="B88" s="196">
        <v>871</v>
      </c>
      <c r="C88" s="196" t="s">
        <v>187</v>
      </c>
      <c r="D88" s="197" t="s">
        <v>240</v>
      </c>
      <c r="E88" s="211" t="s">
        <v>190</v>
      </c>
      <c r="F88" s="200" t="s">
        <v>19</v>
      </c>
      <c r="G88" s="200"/>
      <c r="H88" s="212"/>
      <c r="I88" s="346"/>
      <c r="J88" s="407">
        <f>J89+J93+J91</f>
        <v>408.4</v>
      </c>
      <c r="K88" s="275"/>
    </row>
    <row r="89" spans="1:11" ht="1.5" customHeight="1" hidden="1">
      <c r="A89" s="195"/>
      <c r="B89" s="196"/>
      <c r="C89" s="196"/>
      <c r="D89" s="197"/>
      <c r="E89" s="211"/>
      <c r="F89" s="200"/>
      <c r="G89" s="200"/>
      <c r="H89" s="212"/>
      <c r="I89" s="346"/>
      <c r="J89" s="407"/>
      <c r="K89" s="275"/>
    </row>
    <row r="90" spans="1:11" ht="12.75" hidden="1">
      <c r="A90" s="195"/>
      <c r="B90" s="196"/>
      <c r="C90" s="196"/>
      <c r="D90" s="197"/>
      <c r="E90" s="211"/>
      <c r="F90" s="200"/>
      <c r="G90" s="200"/>
      <c r="H90" s="212"/>
      <c r="I90" s="346"/>
      <c r="J90" s="407"/>
      <c r="K90" s="275"/>
    </row>
    <row r="91" spans="1:11" ht="12.75">
      <c r="A91" s="195" t="s">
        <v>320</v>
      </c>
      <c r="B91" s="196">
        <v>871</v>
      </c>
      <c r="C91" s="196" t="s">
        <v>187</v>
      </c>
      <c r="D91" s="197" t="s">
        <v>240</v>
      </c>
      <c r="E91" s="211" t="s">
        <v>190</v>
      </c>
      <c r="F91" s="200" t="s">
        <v>19</v>
      </c>
      <c r="G91" s="200" t="s">
        <v>187</v>
      </c>
      <c r="H91" s="212" t="s">
        <v>392</v>
      </c>
      <c r="I91" s="346"/>
      <c r="J91" s="407">
        <f>J92</f>
        <v>110</v>
      </c>
      <c r="K91" s="275"/>
    </row>
    <row r="92" spans="1:11" ht="12.75">
      <c r="A92" s="195" t="s">
        <v>145</v>
      </c>
      <c r="B92" s="196">
        <v>871</v>
      </c>
      <c r="C92" s="196" t="s">
        <v>187</v>
      </c>
      <c r="D92" s="197" t="s">
        <v>240</v>
      </c>
      <c r="E92" s="211" t="s">
        <v>190</v>
      </c>
      <c r="F92" s="200" t="s">
        <v>19</v>
      </c>
      <c r="G92" s="200" t="s">
        <v>187</v>
      </c>
      <c r="H92" s="212" t="s">
        <v>392</v>
      </c>
      <c r="I92" s="346" t="s">
        <v>144</v>
      </c>
      <c r="J92" s="407">
        <v>110</v>
      </c>
      <c r="K92" s="275"/>
    </row>
    <row r="93" spans="1:11" ht="25.5">
      <c r="A93" s="195" t="s">
        <v>420</v>
      </c>
      <c r="B93" s="196">
        <v>871</v>
      </c>
      <c r="C93" s="196" t="s">
        <v>187</v>
      </c>
      <c r="D93" s="197" t="s">
        <v>240</v>
      </c>
      <c r="E93" s="211" t="s">
        <v>190</v>
      </c>
      <c r="F93" s="200" t="s">
        <v>19</v>
      </c>
      <c r="G93" s="200" t="s">
        <v>190</v>
      </c>
      <c r="H93" s="212"/>
      <c r="I93" s="346"/>
      <c r="J93" s="407">
        <f>J94</f>
        <v>298.4</v>
      </c>
      <c r="K93" s="275"/>
    </row>
    <row r="94" spans="1:11" ht="12.75">
      <c r="A94" s="195" t="s">
        <v>145</v>
      </c>
      <c r="B94" s="196">
        <v>871</v>
      </c>
      <c r="C94" s="196" t="s">
        <v>187</v>
      </c>
      <c r="D94" s="197" t="s">
        <v>240</v>
      </c>
      <c r="E94" s="211" t="s">
        <v>190</v>
      </c>
      <c r="F94" s="200" t="s">
        <v>19</v>
      </c>
      <c r="G94" s="200" t="s">
        <v>190</v>
      </c>
      <c r="H94" s="212" t="s">
        <v>395</v>
      </c>
      <c r="I94" s="346" t="s">
        <v>144</v>
      </c>
      <c r="J94" s="407">
        <v>298.4</v>
      </c>
      <c r="K94" s="275"/>
    </row>
    <row r="95" spans="1:11" ht="30" customHeight="1" hidden="1">
      <c r="A95" s="195"/>
      <c r="B95" s="196"/>
      <c r="C95" s="196"/>
      <c r="D95" s="197"/>
      <c r="E95" s="211"/>
      <c r="F95" s="200"/>
      <c r="G95" s="200"/>
      <c r="H95" s="212"/>
      <c r="I95" s="509"/>
      <c r="J95" s="407"/>
      <c r="K95" s="275"/>
    </row>
    <row r="96" spans="1:11" ht="12.75" hidden="1">
      <c r="A96" s="195"/>
      <c r="B96" s="196"/>
      <c r="C96" s="196"/>
      <c r="D96" s="197"/>
      <c r="E96" s="211"/>
      <c r="F96" s="200"/>
      <c r="G96" s="200"/>
      <c r="H96" s="212"/>
      <c r="I96" s="509"/>
      <c r="J96" s="407"/>
      <c r="K96" s="275"/>
    </row>
    <row r="97" spans="1:11" ht="25.5">
      <c r="A97" s="204" t="s">
        <v>116</v>
      </c>
      <c r="B97" s="196">
        <v>871</v>
      </c>
      <c r="C97" s="196" t="s">
        <v>187</v>
      </c>
      <c r="D97" s="197" t="s">
        <v>240</v>
      </c>
      <c r="E97" s="211" t="s">
        <v>18</v>
      </c>
      <c r="F97" s="200" t="s">
        <v>55</v>
      </c>
      <c r="G97" s="200"/>
      <c r="H97" s="212"/>
      <c r="I97" s="400"/>
      <c r="J97" s="257">
        <f>J98+J102</f>
        <v>110</v>
      </c>
      <c r="K97" s="275"/>
    </row>
    <row r="98" spans="1:11" ht="12.75">
      <c r="A98" s="343" t="s">
        <v>322</v>
      </c>
      <c r="B98" s="196">
        <v>871</v>
      </c>
      <c r="C98" s="196" t="s">
        <v>187</v>
      </c>
      <c r="D98" s="197" t="s">
        <v>240</v>
      </c>
      <c r="E98" s="211" t="s">
        <v>18</v>
      </c>
      <c r="F98" s="200" t="s">
        <v>10</v>
      </c>
      <c r="G98" s="200"/>
      <c r="H98" s="212"/>
      <c r="I98" s="346"/>
      <c r="J98" s="257">
        <f>J99</f>
        <v>100</v>
      </c>
      <c r="K98" s="275"/>
    </row>
    <row r="99" spans="1:11" ht="12.75">
      <c r="A99" s="195" t="s">
        <v>117</v>
      </c>
      <c r="B99" s="196">
        <v>871</v>
      </c>
      <c r="C99" s="196" t="s">
        <v>187</v>
      </c>
      <c r="D99" s="197" t="s">
        <v>240</v>
      </c>
      <c r="E99" s="211" t="s">
        <v>18</v>
      </c>
      <c r="F99" s="200" t="s">
        <v>10</v>
      </c>
      <c r="G99" s="200" t="s">
        <v>285</v>
      </c>
      <c r="H99" s="212" t="s">
        <v>396</v>
      </c>
      <c r="I99" s="346"/>
      <c r="J99" s="257">
        <f>J100+J101</f>
        <v>100</v>
      </c>
      <c r="K99" s="275"/>
    </row>
    <row r="100" spans="1:11" ht="21.75" customHeight="1">
      <c r="A100" s="195" t="s">
        <v>145</v>
      </c>
      <c r="B100" s="196">
        <v>871</v>
      </c>
      <c r="C100" s="196" t="s">
        <v>187</v>
      </c>
      <c r="D100" s="197" t="s">
        <v>240</v>
      </c>
      <c r="E100" s="211" t="s">
        <v>18</v>
      </c>
      <c r="F100" s="200" t="s">
        <v>10</v>
      </c>
      <c r="G100" s="200" t="s">
        <v>285</v>
      </c>
      <c r="H100" s="212" t="s">
        <v>396</v>
      </c>
      <c r="I100" s="346" t="s">
        <v>144</v>
      </c>
      <c r="J100" s="257">
        <v>100</v>
      </c>
      <c r="K100" s="275"/>
    </row>
    <row r="101" spans="1:11" ht="21.75" customHeight="1" hidden="1">
      <c r="A101" s="195" t="s">
        <v>590</v>
      </c>
      <c r="B101" s="196" t="s">
        <v>203</v>
      </c>
      <c r="C101" s="196" t="s">
        <v>187</v>
      </c>
      <c r="D101" s="197" t="s">
        <v>240</v>
      </c>
      <c r="E101" s="211" t="s">
        <v>18</v>
      </c>
      <c r="F101" s="200" t="s">
        <v>10</v>
      </c>
      <c r="G101" s="200" t="s">
        <v>285</v>
      </c>
      <c r="H101" s="101" t="s">
        <v>589</v>
      </c>
      <c r="I101" s="509" t="s">
        <v>144</v>
      </c>
      <c r="J101" s="257">
        <v>0</v>
      </c>
      <c r="K101" s="275"/>
    </row>
    <row r="102" spans="1:11" ht="38.25">
      <c r="A102" s="204" t="s">
        <v>277</v>
      </c>
      <c r="B102" s="196">
        <v>871</v>
      </c>
      <c r="C102" s="196" t="s">
        <v>187</v>
      </c>
      <c r="D102" s="197" t="s">
        <v>240</v>
      </c>
      <c r="E102" s="211" t="s">
        <v>18</v>
      </c>
      <c r="F102" s="200" t="s">
        <v>44</v>
      </c>
      <c r="G102" s="200" t="s">
        <v>285</v>
      </c>
      <c r="H102" s="212" t="s">
        <v>325</v>
      </c>
      <c r="I102" s="403"/>
      <c r="J102" s="257">
        <f>J103</f>
        <v>10</v>
      </c>
      <c r="K102" s="275"/>
    </row>
    <row r="103" spans="1:11" ht="51">
      <c r="A103" s="209" t="s">
        <v>51</v>
      </c>
      <c r="B103" s="196">
        <v>871</v>
      </c>
      <c r="C103" s="196" t="s">
        <v>187</v>
      </c>
      <c r="D103" s="197" t="s">
        <v>240</v>
      </c>
      <c r="E103" s="211" t="s">
        <v>18</v>
      </c>
      <c r="F103" s="200" t="s">
        <v>44</v>
      </c>
      <c r="G103" s="200" t="s">
        <v>285</v>
      </c>
      <c r="H103" s="212" t="s">
        <v>397</v>
      </c>
      <c r="I103" s="403"/>
      <c r="J103" s="257">
        <f>J104+J105</f>
        <v>10</v>
      </c>
      <c r="K103" s="275"/>
    </row>
    <row r="104" spans="1:11" ht="12.75">
      <c r="A104" s="195" t="s">
        <v>145</v>
      </c>
      <c r="B104" s="196" t="s">
        <v>203</v>
      </c>
      <c r="C104" s="196" t="s">
        <v>187</v>
      </c>
      <c r="D104" s="197" t="s">
        <v>240</v>
      </c>
      <c r="E104" s="211" t="s">
        <v>18</v>
      </c>
      <c r="F104" s="200" t="s">
        <v>44</v>
      </c>
      <c r="G104" s="200" t="s">
        <v>285</v>
      </c>
      <c r="H104" s="212" t="s">
        <v>397</v>
      </c>
      <c r="I104" s="403" t="s">
        <v>148</v>
      </c>
      <c r="J104" s="257">
        <v>10</v>
      </c>
      <c r="K104" s="275"/>
    </row>
    <row r="105" spans="1:11" ht="38.25">
      <c r="A105" s="195" t="s">
        <v>140</v>
      </c>
      <c r="B105" s="196">
        <v>871</v>
      </c>
      <c r="C105" s="196" t="s">
        <v>187</v>
      </c>
      <c r="D105" s="197" t="s">
        <v>240</v>
      </c>
      <c r="E105" s="211" t="s">
        <v>18</v>
      </c>
      <c r="F105" s="200" t="s">
        <v>44</v>
      </c>
      <c r="G105" s="200" t="s">
        <v>285</v>
      </c>
      <c r="H105" s="212" t="s">
        <v>397</v>
      </c>
      <c r="I105" s="403" t="s">
        <v>584</v>
      </c>
      <c r="J105" s="257">
        <v>0</v>
      </c>
      <c r="K105" s="275"/>
    </row>
    <row r="106" spans="1:11" ht="12.75">
      <c r="A106" s="204" t="s">
        <v>52</v>
      </c>
      <c r="B106" s="196">
        <v>871</v>
      </c>
      <c r="C106" s="196"/>
      <c r="D106" s="197"/>
      <c r="E106" s="211"/>
      <c r="F106" s="200"/>
      <c r="G106" s="200"/>
      <c r="H106" s="212"/>
      <c r="I106" s="403"/>
      <c r="J106" s="257">
        <f>J107</f>
        <v>10</v>
      </c>
      <c r="K106" s="275"/>
    </row>
    <row r="107" spans="1:11" ht="12.75">
      <c r="A107" s="204" t="s">
        <v>53</v>
      </c>
      <c r="B107" s="196">
        <v>871</v>
      </c>
      <c r="C107" s="196" t="s">
        <v>187</v>
      </c>
      <c r="D107" s="197" t="s">
        <v>240</v>
      </c>
      <c r="E107" s="211" t="s">
        <v>276</v>
      </c>
      <c r="F107" s="200" t="s">
        <v>57</v>
      </c>
      <c r="G107" s="200" t="s">
        <v>285</v>
      </c>
      <c r="H107" s="212" t="s">
        <v>325</v>
      </c>
      <c r="I107" s="403"/>
      <c r="J107" s="257">
        <f>J108</f>
        <v>10</v>
      </c>
      <c r="K107" s="275"/>
    </row>
    <row r="108" spans="1:11" ht="12.75">
      <c r="A108" s="195" t="s">
        <v>141</v>
      </c>
      <c r="B108" s="196">
        <v>871</v>
      </c>
      <c r="C108" s="196" t="s">
        <v>187</v>
      </c>
      <c r="D108" s="197" t="s">
        <v>240</v>
      </c>
      <c r="E108" s="211" t="s">
        <v>276</v>
      </c>
      <c r="F108" s="200" t="s">
        <v>57</v>
      </c>
      <c r="G108" s="200" t="s">
        <v>285</v>
      </c>
      <c r="H108" s="212" t="s">
        <v>398</v>
      </c>
      <c r="I108" s="403"/>
      <c r="J108" s="257">
        <f>J109</f>
        <v>10</v>
      </c>
      <c r="K108" s="275"/>
    </row>
    <row r="109" spans="1:11" ht="12.75">
      <c r="A109" s="195" t="s">
        <v>142</v>
      </c>
      <c r="B109" s="196">
        <v>871</v>
      </c>
      <c r="C109" s="196" t="s">
        <v>187</v>
      </c>
      <c r="D109" s="197" t="s">
        <v>240</v>
      </c>
      <c r="E109" s="211" t="s">
        <v>276</v>
      </c>
      <c r="F109" s="200" t="s">
        <v>57</v>
      </c>
      <c r="G109" s="200" t="s">
        <v>285</v>
      </c>
      <c r="H109" s="212" t="s">
        <v>398</v>
      </c>
      <c r="I109" s="403" t="s">
        <v>230</v>
      </c>
      <c r="J109" s="257">
        <v>10</v>
      </c>
      <c r="K109" s="275"/>
    </row>
    <row r="110" spans="1:11" ht="12.75">
      <c r="A110" s="210" t="s">
        <v>194</v>
      </c>
      <c r="B110" s="245">
        <v>871</v>
      </c>
      <c r="C110" s="245" t="s">
        <v>190</v>
      </c>
      <c r="D110" s="245" t="s">
        <v>184</v>
      </c>
      <c r="E110" s="198"/>
      <c r="F110" s="199"/>
      <c r="G110" s="199"/>
      <c r="H110" s="226" t="s">
        <v>185</v>
      </c>
      <c r="I110" s="357" t="s">
        <v>183</v>
      </c>
      <c r="J110" s="407">
        <f>J111</f>
        <v>218.4</v>
      </c>
      <c r="K110" s="275"/>
    </row>
    <row r="111" spans="1:11" ht="12.75">
      <c r="A111" s="204" t="s">
        <v>178</v>
      </c>
      <c r="B111" s="245">
        <v>871</v>
      </c>
      <c r="C111" s="245" t="s">
        <v>190</v>
      </c>
      <c r="D111" s="249" t="s">
        <v>188</v>
      </c>
      <c r="E111" s="198"/>
      <c r="F111" s="199"/>
      <c r="G111" s="199"/>
      <c r="H111" s="226" t="s">
        <v>185</v>
      </c>
      <c r="I111" s="357" t="s">
        <v>183</v>
      </c>
      <c r="J111" s="407">
        <f>J112</f>
        <v>218.4</v>
      </c>
      <c r="K111" s="275"/>
    </row>
    <row r="112" spans="1:11" ht="12.75">
      <c r="A112" s="204" t="s">
        <v>52</v>
      </c>
      <c r="B112" s="196">
        <v>871</v>
      </c>
      <c r="C112" s="196" t="s">
        <v>190</v>
      </c>
      <c r="D112" s="197" t="s">
        <v>188</v>
      </c>
      <c r="E112" s="211" t="s">
        <v>276</v>
      </c>
      <c r="F112" s="200" t="s">
        <v>55</v>
      </c>
      <c r="G112" s="200" t="s">
        <v>285</v>
      </c>
      <c r="H112" s="212" t="s">
        <v>325</v>
      </c>
      <c r="I112" s="400"/>
      <c r="J112" s="257">
        <f>J113</f>
        <v>218.4</v>
      </c>
      <c r="K112" s="275"/>
    </row>
    <row r="113" spans="1:11" ht="12.75">
      <c r="A113" s="195" t="s">
        <v>53</v>
      </c>
      <c r="B113" s="196">
        <v>871</v>
      </c>
      <c r="C113" s="196" t="s">
        <v>190</v>
      </c>
      <c r="D113" s="197" t="s">
        <v>188</v>
      </c>
      <c r="E113" s="198" t="s">
        <v>276</v>
      </c>
      <c r="F113" s="199" t="s">
        <v>57</v>
      </c>
      <c r="G113" s="199" t="s">
        <v>285</v>
      </c>
      <c r="H113" s="226" t="s">
        <v>325</v>
      </c>
      <c r="I113" s="413"/>
      <c r="J113" s="407">
        <f>J114</f>
        <v>218.4</v>
      </c>
      <c r="K113" s="275"/>
    </row>
    <row r="114" spans="1:11" ht="25.5">
      <c r="A114" s="195" t="s">
        <v>54</v>
      </c>
      <c r="B114" s="196">
        <v>871</v>
      </c>
      <c r="C114" s="196" t="s">
        <v>190</v>
      </c>
      <c r="D114" s="197" t="s">
        <v>188</v>
      </c>
      <c r="E114" s="198" t="s">
        <v>276</v>
      </c>
      <c r="F114" s="199" t="s">
        <v>57</v>
      </c>
      <c r="G114" s="199" t="s">
        <v>285</v>
      </c>
      <c r="H114" s="226" t="s">
        <v>363</v>
      </c>
      <c r="I114" s="413"/>
      <c r="J114" s="414">
        <f>J115+J116</f>
        <v>218.4</v>
      </c>
      <c r="K114" s="275"/>
    </row>
    <row r="115" spans="1:11" ht="38.25">
      <c r="A115" s="205" t="s">
        <v>13</v>
      </c>
      <c r="B115" s="196">
        <v>871</v>
      </c>
      <c r="C115" s="196" t="s">
        <v>190</v>
      </c>
      <c r="D115" s="197" t="s">
        <v>188</v>
      </c>
      <c r="E115" s="198" t="s">
        <v>276</v>
      </c>
      <c r="F115" s="199" t="s">
        <v>57</v>
      </c>
      <c r="G115" s="199" t="s">
        <v>285</v>
      </c>
      <c r="H115" s="226" t="s">
        <v>363</v>
      </c>
      <c r="I115" s="413" t="s">
        <v>143</v>
      </c>
      <c r="J115" s="258">
        <v>186.3</v>
      </c>
      <c r="K115" s="275"/>
    </row>
    <row r="116" spans="1:11" ht="12.75">
      <c r="A116" s="195" t="s">
        <v>145</v>
      </c>
      <c r="B116" s="196">
        <v>871</v>
      </c>
      <c r="C116" s="196" t="s">
        <v>190</v>
      </c>
      <c r="D116" s="197" t="s">
        <v>188</v>
      </c>
      <c r="E116" s="198" t="s">
        <v>276</v>
      </c>
      <c r="F116" s="199" t="s">
        <v>57</v>
      </c>
      <c r="G116" s="199" t="s">
        <v>285</v>
      </c>
      <c r="H116" s="226" t="s">
        <v>363</v>
      </c>
      <c r="I116" s="413" t="s">
        <v>144</v>
      </c>
      <c r="J116" s="258">
        <v>32.1</v>
      </c>
      <c r="K116" s="275"/>
    </row>
    <row r="117" spans="1:11" ht="12.75">
      <c r="A117" s="227" t="s">
        <v>167</v>
      </c>
      <c r="B117" s="352">
        <v>871</v>
      </c>
      <c r="C117" s="352" t="s">
        <v>188</v>
      </c>
      <c r="D117" s="210" t="s">
        <v>184</v>
      </c>
      <c r="E117" s="198"/>
      <c r="F117" s="199"/>
      <c r="G117" s="199"/>
      <c r="H117" s="226" t="s">
        <v>185</v>
      </c>
      <c r="I117" s="415"/>
      <c r="J117" s="259">
        <f>J131</f>
        <v>30</v>
      </c>
      <c r="K117" s="275"/>
    </row>
    <row r="118" spans="1:11" ht="0.75" customHeight="1">
      <c r="A118" s="204" t="s">
        <v>229</v>
      </c>
      <c r="B118" s="210">
        <v>871</v>
      </c>
      <c r="C118" s="210" t="s">
        <v>188</v>
      </c>
      <c r="D118" s="352" t="s">
        <v>217</v>
      </c>
      <c r="E118" s="198"/>
      <c r="F118" s="199"/>
      <c r="G118" s="199"/>
      <c r="H118" s="226"/>
      <c r="I118" s="338"/>
      <c r="J118" s="407">
        <f>J119+J123+J127</f>
        <v>0</v>
      </c>
      <c r="K118" s="275"/>
    </row>
    <row r="119" spans="1:11" ht="51" hidden="1">
      <c r="A119" s="204" t="s">
        <v>127</v>
      </c>
      <c r="B119" s="325">
        <v>871</v>
      </c>
      <c r="C119" s="325" t="s">
        <v>188</v>
      </c>
      <c r="D119" s="326" t="s">
        <v>217</v>
      </c>
      <c r="E119" s="327" t="s">
        <v>198</v>
      </c>
      <c r="F119" s="328" t="s">
        <v>55</v>
      </c>
      <c r="G119" s="328"/>
      <c r="H119" s="329" t="s">
        <v>56</v>
      </c>
      <c r="I119" s="401"/>
      <c r="J119" s="331">
        <f>J120</f>
        <v>0</v>
      </c>
      <c r="K119" s="275"/>
    </row>
    <row r="120" spans="1:11" ht="15" customHeight="1" hidden="1">
      <c r="A120" s="209" t="s">
        <v>128</v>
      </c>
      <c r="B120" s="196">
        <v>871</v>
      </c>
      <c r="C120" s="196" t="s">
        <v>188</v>
      </c>
      <c r="D120" s="197" t="s">
        <v>217</v>
      </c>
      <c r="E120" s="211" t="s">
        <v>198</v>
      </c>
      <c r="F120" s="200" t="s">
        <v>10</v>
      </c>
      <c r="G120" s="200"/>
      <c r="H120" s="212" t="s">
        <v>56</v>
      </c>
      <c r="I120" s="403"/>
      <c r="J120" s="407">
        <f>J121</f>
        <v>0</v>
      </c>
      <c r="K120" s="275"/>
    </row>
    <row r="121" spans="1:11" ht="76.5" hidden="1">
      <c r="A121" s="209" t="s">
        <v>130</v>
      </c>
      <c r="B121" s="196">
        <v>871</v>
      </c>
      <c r="C121" s="196" t="s">
        <v>188</v>
      </c>
      <c r="D121" s="197" t="s">
        <v>217</v>
      </c>
      <c r="E121" s="211" t="s">
        <v>198</v>
      </c>
      <c r="F121" s="200" t="s">
        <v>10</v>
      </c>
      <c r="G121" s="200"/>
      <c r="H121" s="212" t="s">
        <v>129</v>
      </c>
      <c r="I121" s="403"/>
      <c r="J121" s="407">
        <f>J122</f>
        <v>0</v>
      </c>
      <c r="K121" s="275"/>
    </row>
    <row r="122" spans="1:11" ht="12.75" hidden="1">
      <c r="A122" s="195" t="s">
        <v>25</v>
      </c>
      <c r="B122" s="196">
        <v>871</v>
      </c>
      <c r="C122" s="196" t="s">
        <v>188</v>
      </c>
      <c r="D122" s="197" t="s">
        <v>217</v>
      </c>
      <c r="E122" s="211" t="s">
        <v>198</v>
      </c>
      <c r="F122" s="200" t="s">
        <v>10</v>
      </c>
      <c r="G122" s="200"/>
      <c r="H122" s="212" t="s">
        <v>129</v>
      </c>
      <c r="I122" s="403" t="s">
        <v>26</v>
      </c>
      <c r="J122" s="407"/>
      <c r="K122" s="275"/>
    </row>
    <row r="123" spans="1:11" ht="38.25" hidden="1">
      <c r="A123" s="204" t="s">
        <v>131</v>
      </c>
      <c r="B123" s="325">
        <v>871</v>
      </c>
      <c r="C123" s="325" t="s">
        <v>188</v>
      </c>
      <c r="D123" s="326" t="s">
        <v>217</v>
      </c>
      <c r="E123" s="327" t="s">
        <v>279</v>
      </c>
      <c r="F123" s="328" t="s">
        <v>55</v>
      </c>
      <c r="G123" s="328"/>
      <c r="H123" s="329" t="s">
        <v>56</v>
      </c>
      <c r="I123" s="401"/>
      <c r="J123" s="331">
        <f>J124</f>
        <v>0</v>
      </c>
      <c r="K123" s="275"/>
    </row>
    <row r="124" spans="1:11" ht="51" hidden="1">
      <c r="A124" s="209" t="s">
        <v>132</v>
      </c>
      <c r="B124" s="196">
        <v>871</v>
      </c>
      <c r="C124" s="196" t="s">
        <v>188</v>
      </c>
      <c r="D124" s="197" t="s">
        <v>217</v>
      </c>
      <c r="E124" s="211" t="s">
        <v>279</v>
      </c>
      <c r="F124" s="200" t="s">
        <v>19</v>
      </c>
      <c r="G124" s="200"/>
      <c r="H124" s="212" t="s">
        <v>56</v>
      </c>
      <c r="I124" s="403"/>
      <c r="J124" s="407">
        <f>J125</f>
        <v>0</v>
      </c>
      <c r="K124" s="275"/>
    </row>
    <row r="125" spans="1:11" ht="63.75" hidden="1">
      <c r="A125" s="209" t="s">
        <v>133</v>
      </c>
      <c r="B125" s="196">
        <v>871</v>
      </c>
      <c r="C125" s="196" t="s">
        <v>188</v>
      </c>
      <c r="D125" s="197" t="s">
        <v>217</v>
      </c>
      <c r="E125" s="211" t="s">
        <v>279</v>
      </c>
      <c r="F125" s="200" t="s">
        <v>19</v>
      </c>
      <c r="G125" s="200"/>
      <c r="H125" s="212" t="s">
        <v>134</v>
      </c>
      <c r="I125" s="403"/>
      <c r="J125" s="407">
        <f>J126</f>
        <v>0</v>
      </c>
      <c r="K125" s="275"/>
    </row>
    <row r="126" spans="1:11" ht="12.75" hidden="1">
      <c r="A126" s="195" t="s">
        <v>25</v>
      </c>
      <c r="B126" s="196">
        <v>871</v>
      </c>
      <c r="C126" s="196" t="s">
        <v>188</v>
      </c>
      <c r="D126" s="197" t="s">
        <v>217</v>
      </c>
      <c r="E126" s="211" t="s">
        <v>279</v>
      </c>
      <c r="F126" s="200" t="s">
        <v>19</v>
      </c>
      <c r="G126" s="200"/>
      <c r="H126" s="212" t="s">
        <v>134</v>
      </c>
      <c r="I126" s="403" t="s">
        <v>26</v>
      </c>
      <c r="J126" s="407"/>
      <c r="K126" s="275"/>
    </row>
    <row r="127" spans="1:11" ht="13.5" hidden="1">
      <c r="A127" s="204" t="s">
        <v>29</v>
      </c>
      <c r="B127" s="325">
        <v>871</v>
      </c>
      <c r="C127" s="325" t="s">
        <v>188</v>
      </c>
      <c r="D127" s="326" t="s">
        <v>217</v>
      </c>
      <c r="E127" s="327" t="s">
        <v>30</v>
      </c>
      <c r="F127" s="328" t="s">
        <v>55</v>
      </c>
      <c r="G127" s="328"/>
      <c r="H127" s="329" t="s">
        <v>56</v>
      </c>
      <c r="I127" s="401"/>
      <c r="J127" s="331">
        <f>J128</f>
        <v>0</v>
      </c>
      <c r="K127" s="275"/>
    </row>
    <row r="128" spans="1:11" ht="38.25" hidden="1">
      <c r="A128" s="204" t="s">
        <v>31</v>
      </c>
      <c r="B128" s="196">
        <v>871</v>
      </c>
      <c r="C128" s="196" t="s">
        <v>188</v>
      </c>
      <c r="D128" s="197" t="s">
        <v>217</v>
      </c>
      <c r="E128" s="211" t="s">
        <v>30</v>
      </c>
      <c r="F128" s="200" t="s">
        <v>10</v>
      </c>
      <c r="G128" s="200"/>
      <c r="H128" s="212" t="s">
        <v>56</v>
      </c>
      <c r="I128" s="403"/>
      <c r="J128" s="407">
        <f>J129</f>
        <v>0</v>
      </c>
      <c r="K128" s="275"/>
    </row>
    <row r="129" spans="1:11" ht="38.25" hidden="1">
      <c r="A129" s="209" t="s">
        <v>70</v>
      </c>
      <c r="B129" s="196">
        <v>871</v>
      </c>
      <c r="C129" s="196" t="s">
        <v>188</v>
      </c>
      <c r="D129" s="197" t="s">
        <v>217</v>
      </c>
      <c r="E129" s="211" t="s">
        <v>30</v>
      </c>
      <c r="F129" s="200" t="s">
        <v>10</v>
      </c>
      <c r="G129" s="200"/>
      <c r="H129" s="212" t="s">
        <v>172</v>
      </c>
      <c r="I129" s="338"/>
      <c r="J129" s="407">
        <f>J130</f>
        <v>0</v>
      </c>
      <c r="K129" s="275"/>
    </row>
    <row r="130" spans="1:11" ht="12.75" hidden="1">
      <c r="A130" s="195" t="s">
        <v>29</v>
      </c>
      <c r="B130" s="196">
        <v>871</v>
      </c>
      <c r="C130" s="196" t="s">
        <v>188</v>
      </c>
      <c r="D130" s="197" t="s">
        <v>217</v>
      </c>
      <c r="E130" s="211" t="s">
        <v>30</v>
      </c>
      <c r="F130" s="200" t="s">
        <v>10</v>
      </c>
      <c r="G130" s="200"/>
      <c r="H130" s="212" t="s">
        <v>172</v>
      </c>
      <c r="I130" s="403">
        <v>500</v>
      </c>
      <c r="J130" s="407"/>
      <c r="K130" s="275"/>
    </row>
    <row r="131" spans="1:11" ht="13.5">
      <c r="A131" s="371" t="s">
        <v>168</v>
      </c>
      <c r="B131" s="372">
        <v>871</v>
      </c>
      <c r="C131" s="372" t="s">
        <v>188</v>
      </c>
      <c r="D131" s="372" t="s">
        <v>216</v>
      </c>
      <c r="E131" s="211"/>
      <c r="F131" s="200"/>
      <c r="G131" s="200"/>
      <c r="H131" s="212"/>
      <c r="I131" s="341"/>
      <c r="J131" s="355">
        <f>J132</f>
        <v>30</v>
      </c>
      <c r="K131" s="275"/>
    </row>
    <row r="132" spans="1:11" ht="38.25">
      <c r="A132" s="204" t="s">
        <v>526</v>
      </c>
      <c r="B132" s="196">
        <v>871</v>
      </c>
      <c r="C132" s="196" t="s">
        <v>188</v>
      </c>
      <c r="D132" s="197" t="s">
        <v>216</v>
      </c>
      <c r="E132" s="211" t="s">
        <v>198</v>
      </c>
      <c r="F132" s="200" t="s">
        <v>55</v>
      </c>
      <c r="G132" s="200" t="s">
        <v>285</v>
      </c>
      <c r="H132" s="212" t="s">
        <v>325</v>
      </c>
      <c r="I132" s="400"/>
      <c r="J132" s="257">
        <f>J133</f>
        <v>30</v>
      </c>
      <c r="K132" s="275"/>
    </row>
    <row r="133" spans="1:11" ht="25.5">
      <c r="A133" s="204" t="s">
        <v>326</v>
      </c>
      <c r="B133" s="228">
        <v>871</v>
      </c>
      <c r="C133" s="228" t="s">
        <v>188</v>
      </c>
      <c r="D133" s="228" t="s">
        <v>216</v>
      </c>
      <c r="E133" s="211" t="s">
        <v>198</v>
      </c>
      <c r="F133" s="200" t="s">
        <v>19</v>
      </c>
      <c r="G133" s="200" t="s">
        <v>285</v>
      </c>
      <c r="H133" s="212" t="s">
        <v>325</v>
      </c>
      <c r="I133" s="344"/>
      <c r="J133" s="259">
        <f>J134</f>
        <v>30</v>
      </c>
      <c r="K133" s="275"/>
    </row>
    <row r="134" spans="1:11" ht="12.75">
      <c r="A134" s="209" t="s">
        <v>327</v>
      </c>
      <c r="B134" s="228">
        <v>871</v>
      </c>
      <c r="C134" s="228" t="s">
        <v>188</v>
      </c>
      <c r="D134" s="228" t="s">
        <v>216</v>
      </c>
      <c r="E134" s="211" t="s">
        <v>198</v>
      </c>
      <c r="F134" s="200" t="s">
        <v>19</v>
      </c>
      <c r="G134" s="200" t="s">
        <v>285</v>
      </c>
      <c r="H134" s="212" t="s">
        <v>364</v>
      </c>
      <c r="I134" s="344"/>
      <c r="J134" s="259">
        <f>J135</f>
        <v>30</v>
      </c>
      <c r="K134" s="275"/>
    </row>
    <row r="135" spans="1:11" ht="12.75">
      <c r="A135" s="195" t="s">
        <v>145</v>
      </c>
      <c r="B135" s="228">
        <v>871</v>
      </c>
      <c r="C135" s="228" t="s">
        <v>188</v>
      </c>
      <c r="D135" s="228" t="s">
        <v>216</v>
      </c>
      <c r="E135" s="211" t="s">
        <v>198</v>
      </c>
      <c r="F135" s="200" t="s">
        <v>19</v>
      </c>
      <c r="G135" s="200" t="s">
        <v>285</v>
      </c>
      <c r="H135" s="212" t="s">
        <v>364</v>
      </c>
      <c r="I135" s="357">
        <v>240</v>
      </c>
      <c r="J135" s="259">
        <v>30</v>
      </c>
      <c r="K135" s="275"/>
    </row>
    <row r="136" spans="1:11" ht="36" customHeight="1">
      <c r="A136" s="210" t="s">
        <v>170</v>
      </c>
      <c r="B136" s="352">
        <v>871</v>
      </c>
      <c r="C136" s="352" t="s">
        <v>192</v>
      </c>
      <c r="D136" s="352"/>
      <c r="E136" s="211"/>
      <c r="F136" s="200"/>
      <c r="G136" s="200"/>
      <c r="H136" s="212"/>
      <c r="I136" s="416"/>
      <c r="J136" s="355">
        <f>J142+J137</f>
        <v>103.1</v>
      </c>
      <c r="K136" s="275"/>
    </row>
    <row r="137" spans="1:11" ht="30.75" customHeight="1">
      <c r="A137" s="640" t="s">
        <v>652</v>
      </c>
      <c r="B137" s="352" t="s">
        <v>203</v>
      </c>
      <c r="C137" s="352" t="s">
        <v>192</v>
      </c>
      <c r="D137" s="352" t="s">
        <v>216</v>
      </c>
      <c r="E137" s="211"/>
      <c r="F137" s="200"/>
      <c r="G137" s="200"/>
      <c r="H137" s="212"/>
      <c r="I137" s="416"/>
      <c r="J137" s="355">
        <f>J138</f>
        <v>93.1</v>
      </c>
      <c r="K137" s="275"/>
    </row>
    <row r="138" spans="1:11" ht="27" customHeight="1">
      <c r="A138" s="87" t="s">
        <v>653</v>
      </c>
      <c r="B138" s="249" t="s">
        <v>203</v>
      </c>
      <c r="C138" s="249" t="s">
        <v>192</v>
      </c>
      <c r="D138" s="669" t="s">
        <v>216</v>
      </c>
      <c r="E138" s="211" t="s">
        <v>276</v>
      </c>
      <c r="F138" s="200"/>
      <c r="G138" s="200"/>
      <c r="H138" s="212"/>
      <c r="I138" s="670"/>
      <c r="J138" s="259">
        <f>J139</f>
        <v>93.1</v>
      </c>
      <c r="K138" s="275"/>
    </row>
    <row r="139" spans="1:11" ht="27" customHeight="1">
      <c r="A139" s="647" t="s">
        <v>53</v>
      </c>
      <c r="B139" s="249" t="s">
        <v>203</v>
      </c>
      <c r="C139" s="249" t="s">
        <v>192</v>
      </c>
      <c r="D139" s="669" t="s">
        <v>216</v>
      </c>
      <c r="E139" s="211" t="s">
        <v>276</v>
      </c>
      <c r="F139" s="200" t="s">
        <v>57</v>
      </c>
      <c r="G139" s="200"/>
      <c r="H139" s="212"/>
      <c r="I139" s="670"/>
      <c r="J139" s="259">
        <f>J140</f>
        <v>93.1</v>
      </c>
      <c r="K139" s="275"/>
    </row>
    <row r="140" spans="1:11" ht="24.75" customHeight="1">
      <c r="A140" s="195" t="s">
        <v>622</v>
      </c>
      <c r="B140" s="249" t="s">
        <v>203</v>
      </c>
      <c r="C140" s="249" t="s">
        <v>192</v>
      </c>
      <c r="D140" s="669" t="s">
        <v>216</v>
      </c>
      <c r="E140" s="211" t="s">
        <v>276</v>
      </c>
      <c r="F140" s="200" t="s">
        <v>57</v>
      </c>
      <c r="G140" s="200" t="s">
        <v>285</v>
      </c>
      <c r="H140" s="212"/>
      <c r="I140" s="670"/>
      <c r="J140" s="259">
        <f>J141</f>
        <v>93.1</v>
      </c>
      <c r="K140" s="275"/>
    </row>
    <row r="141" spans="1:11" ht="24.75" customHeight="1">
      <c r="A141" s="85" t="s">
        <v>25</v>
      </c>
      <c r="B141" s="249" t="s">
        <v>203</v>
      </c>
      <c r="C141" s="249" t="s">
        <v>192</v>
      </c>
      <c r="D141" s="669" t="s">
        <v>216</v>
      </c>
      <c r="E141" s="211" t="s">
        <v>276</v>
      </c>
      <c r="F141" s="200" t="s">
        <v>57</v>
      </c>
      <c r="G141" s="200" t="s">
        <v>285</v>
      </c>
      <c r="H141" s="212" t="s">
        <v>621</v>
      </c>
      <c r="I141" s="670">
        <v>240</v>
      </c>
      <c r="J141" s="259">
        <v>93.1</v>
      </c>
      <c r="K141" s="275"/>
    </row>
    <row r="142" spans="1:11" ht="13.5">
      <c r="A142" s="204" t="s">
        <v>278</v>
      </c>
      <c r="B142" s="325">
        <v>871</v>
      </c>
      <c r="C142" s="325" t="s">
        <v>192</v>
      </c>
      <c r="D142" s="326" t="s">
        <v>279</v>
      </c>
      <c r="E142" s="327"/>
      <c r="F142" s="328"/>
      <c r="G142" s="328"/>
      <c r="H142" s="329"/>
      <c r="I142" s="401"/>
      <c r="J142" s="331">
        <f>J143+J146+J149</f>
        <v>10</v>
      </c>
      <c r="K142" s="275"/>
    </row>
    <row r="143" spans="1:11" ht="25.5">
      <c r="A143" s="204" t="s">
        <v>522</v>
      </c>
      <c r="B143" s="228">
        <v>871</v>
      </c>
      <c r="C143" s="228" t="s">
        <v>192</v>
      </c>
      <c r="D143" s="228" t="s">
        <v>279</v>
      </c>
      <c r="E143" s="211" t="s">
        <v>192</v>
      </c>
      <c r="F143" s="200"/>
      <c r="G143" s="200"/>
      <c r="H143" s="212"/>
      <c r="I143" s="344"/>
      <c r="J143" s="259">
        <f>J144</f>
        <v>10</v>
      </c>
      <c r="K143" s="275"/>
    </row>
    <row r="144" spans="1:11" ht="25.5">
      <c r="A144" s="359" t="s">
        <v>328</v>
      </c>
      <c r="B144" s="228">
        <v>871</v>
      </c>
      <c r="C144" s="228" t="s">
        <v>192</v>
      </c>
      <c r="D144" s="228" t="s">
        <v>279</v>
      </c>
      <c r="E144" s="211" t="s">
        <v>192</v>
      </c>
      <c r="F144" s="200" t="s">
        <v>19</v>
      </c>
      <c r="G144" s="200" t="s">
        <v>187</v>
      </c>
      <c r="H144" s="212" t="s">
        <v>399</v>
      </c>
      <c r="I144" s="344"/>
      <c r="J144" s="259">
        <f>J145</f>
        <v>10</v>
      </c>
      <c r="K144" s="275"/>
    </row>
    <row r="145" spans="1:11" ht="12.75">
      <c r="A145" s="195" t="s">
        <v>25</v>
      </c>
      <c r="B145" s="228">
        <v>871</v>
      </c>
      <c r="C145" s="228" t="s">
        <v>192</v>
      </c>
      <c r="D145" s="228" t="s">
        <v>279</v>
      </c>
      <c r="E145" s="211" t="s">
        <v>192</v>
      </c>
      <c r="F145" s="200" t="s">
        <v>19</v>
      </c>
      <c r="G145" s="200" t="s">
        <v>187</v>
      </c>
      <c r="H145" s="212" t="s">
        <v>399</v>
      </c>
      <c r="I145" s="344">
        <v>240</v>
      </c>
      <c r="J145" s="259">
        <v>10</v>
      </c>
      <c r="K145" s="275"/>
    </row>
    <row r="146" spans="1:11" ht="0.75" customHeight="1">
      <c r="A146" s="209"/>
      <c r="B146" s="228"/>
      <c r="C146" s="228"/>
      <c r="D146" s="228"/>
      <c r="E146" s="211"/>
      <c r="F146" s="200"/>
      <c r="G146" s="200"/>
      <c r="H146" s="212"/>
      <c r="I146" s="344"/>
      <c r="J146" s="259"/>
      <c r="K146" s="275"/>
    </row>
    <row r="147" spans="1:11" ht="12.75" hidden="1">
      <c r="A147" s="209"/>
      <c r="B147" s="228"/>
      <c r="C147" s="228"/>
      <c r="D147" s="228"/>
      <c r="E147" s="211"/>
      <c r="F147" s="200"/>
      <c r="G147" s="200"/>
      <c r="H147" s="212"/>
      <c r="I147" s="344"/>
      <c r="J147" s="259"/>
      <c r="K147" s="275"/>
    </row>
    <row r="148" spans="1:11" ht="12.75" hidden="1">
      <c r="A148" s="195"/>
      <c r="B148" s="228"/>
      <c r="C148" s="228"/>
      <c r="D148" s="228"/>
      <c r="E148" s="211"/>
      <c r="F148" s="200"/>
      <c r="G148" s="200"/>
      <c r="H148" s="212"/>
      <c r="I148" s="344"/>
      <c r="J148" s="259"/>
      <c r="K148" s="275"/>
    </row>
    <row r="149" spans="1:11" ht="12.75" hidden="1">
      <c r="A149" s="195"/>
      <c r="B149" s="228"/>
      <c r="C149" s="228"/>
      <c r="D149" s="228"/>
      <c r="E149" s="211"/>
      <c r="F149" s="200"/>
      <c r="G149" s="200"/>
      <c r="H149" s="212"/>
      <c r="I149" s="357"/>
      <c r="J149" s="259"/>
      <c r="K149" s="275"/>
    </row>
    <row r="150" spans="1:11" ht="12.75" hidden="1">
      <c r="A150" s="195"/>
      <c r="B150" s="228"/>
      <c r="C150" s="228"/>
      <c r="D150" s="228"/>
      <c r="E150" s="211"/>
      <c r="F150" s="200"/>
      <c r="G150" s="200"/>
      <c r="H150" s="212"/>
      <c r="I150" s="357"/>
      <c r="J150" s="259"/>
      <c r="K150" s="275"/>
    </row>
    <row r="151" spans="1:11" ht="12.75" hidden="1">
      <c r="A151" s="195"/>
      <c r="B151" s="228"/>
      <c r="C151" s="228"/>
      <c r="D151" s="228"/>
      <c r="E151" s="211"/>
      <c r="F151" s="200"/>
      <c r="G151" s="200"/>
      <c r="H151" s="212"/>
      <c r="I151" s="357"/>
      <c r="J151" s="259"/>
      <c r="K151" s="275"/>
    </row>
    <row r="152" spans="1:11" ht="13.5" hidden="1">
      <c r="A152" s="204"/>
      <c r="B152" s="325"/>
      <c r="C152" s="325"/>
      <c r="D152" s="326"/>
      <c r="E152" s="327"/>
      <c r="F152" s="328"/>
      <c r="G152" s="328"/>
      <c r="H152" s="329"/>
      <c r="I152" s="401"/>
      <c r="J152" s="331"/>
      <c r="K152" s="275"/>
    </row>
    <row r="153" spans="1:11" ht="13.5" hidden="1">
      <c r="A153" s="417"/>
      <c r="B153" s="372"/>
      <c r="C153" s="372"/>
      <c r="D153" s="372"/>
      <c r="E153" s="327"/>
      <c r="F153" s="328"/>
      <c r="G153" s="328"/>
      <c r="H153" s="329"/>
      <c r="I153" s="338"/>
      <c r="J153" s="355"/>
      <c r="K153" s="275"/>
    </row>
    <row r="154" spans="1:11" ht="12.75" hidden="1">
      <c r="A154" s="195"/>
      <c r="B154" s="228"/>
      <c r="C154" s="228"/>
      <c r="D154" s="228"/>
      <c r="E154" s="211"/>
      <c r="F154" s="200"/>
      <c r="G154" s="200"/>
      <c r="H154" s="212"/>
      <c r="I154" s="357"/>
      <c r="J154" s="259"/>
      <c r="K154" s="275"/>
    </row>
    <row r="155" spans="1:11" ht="12.75" hidden="1">
      <c r="A155" s="195"/>
      <c r="B155" s="228"/>
      <c r="C155" s="228"/>
      <c r="D155" s="228"/>
      <c r="E155" s="211"/>
      <c r="F155" s="200"/>
      <c r="G155" s="200"/>
      <c r="H155" s="212"/>
      <c r="I155" s="418"/>
      <c r="J155" s="259"/>
      <c r="K155" s="275"/>
    </row>
    <row r="156" spans="1:11" ht="12.75" hidden="1">
      <c r="A156" s="419"/>
      <c r="B156" s="372"/>
      <c r="C156" s="372"/>
      <c r="D156" s="372"/>
      <c r="E156" s="211"/>
      <c r="F156" s="200"/>
      <c r="G156" s="200"/>
      <c r="H156" s="212"/>
      <c r="I156" s="357"/>
      <c r="J156" s="355"/>
      <c r="K156" s="275"/>
    </row>
    <row r="157" spans="1:11" ht="13.5" hidden="1">
      <c r="A157" s="204"/>
      <c r="B157" s="325"/>
      <c r="C157" s="325"/>
      <c r="D157" s="326"/>
      <c r="E157" s="327"/>
      <c r="F157" s="328"/>
      <c r="G157" s="328"/>
      <c r="H157" s="329"/>
      <c r="I157" s="401"/>
      <c r="J157" s="331"/>
      <c r="K157" s="275"/>
    </row>
    <row r="158" spans="1:11" ht="13.5" hidden="1">
      <c r="A158" s="204"/>
      <c r="B158" s="372"/>
      <c r="C158" s="372"/>
      <c r="D158" s="372"/>
      <c r="E158" s="327"/>
      <c r="F158" s="328"/>
      <c r="G158" s="328"/>
      <c r="H158" s="329"/>
      <c r="I158" s="338"/>
      <c r="J158" s="361"/>
      <c r="K158" s="275"/>
    </row>
    <row r="159" spans="1:11" ht="12.75" hidden="1">
      <c r="A159" s="213"/>
      <c r="B159" s="228"/>
      <c r="C159" s="228"/>
      <c r="D159" s="228"/>
      <c r="E159" s="211"/>
      <c r="F159" s="200"/>
      <c r="G159" s="200"/>
      <c r="H159" s="212"/>
      <c r="I159" s="357"/>
      <c r="J159" s="259"/>
      <c r="K159" s="275"/>
    </row>
    <row r="160" spans="1:11" ht="12.75" hidden="1">
      <c r="A160" s="195"/>
      <c r="B160" s="228"/>
      <c r="C160" s="228"/>
      <c r="D160" s="228"/>
      <c r="E160" s="211"/>
      <c r="F160" s="200"/>
      <c r="G160" s="200"/>
      <c r="H160" s="212"/>
      <c r="I160" s="357"/>
      <c r="J160" s="259"/>
      <c r="K160" s="275"/>
    </row>
    <row r="161" spans="1:11" ht="12.75" hidden="1">
      <c r="A161" s="213"/>
      <c r="B161" s="228"/>
      <c r="C161" s="228"/>
      <c r="D161" s="228"/>
      <c r="E161" s="211"/>
      <c r="F161" s="200"/>
      <c r="G161" s="200"/>
      <c r="H161" s="212"/>
      <c r="I161" s="357"/>
      <c r="J161" s="259"/>
      <c r="K161" s="275"/>
    </row>
    <row r="162" spans="1:11" ht="12.75" hidden="1">
      <c r="A162" s="195"/>
      <c r="B162" s="228"/>
      <c r="C162" s="228"/>
      <c r="D162" s="228"/>
      <c r="E162" s="211"/>
      <c r="F162" s="200"/>
      <c r="G162" s="200"/>
      <c r="H162" s="212"/>
      <c r="I162" s="357"/>
      <c r="J162" s="259"/>
      <c r="K162" s="275"/>
    </row>
    <row r="163" spans="1:11" ht="13.5" hidden="1">
      <c r="A163" s="204"/>
      <c r="B163" s="325"/>
      <c r="C163" s="325"/>
      <c r="D163" s="326"/>
      <c r="E163" s="327"/>
      <c r="F163" s="328"/>
      <c r="G163" s="328"/>
      <c r="H163" s="329"/>
      <c r="I163" s="401"/>
      <c r="J163" s="331"/>
      <c r="K163" s="275"/>
    </row>
    <row r="164" spans="1:11" ht="12.75" hidden="1">
      <c r="A164" s="419"/>
      <c r="B164" s="372"/>
      <c r="C164" s="372"/>
      <c r="D164" s="372"/>
      <c r="E164" s="372"/>
      <c r="F164" s="372"/>
      <c r="G164" s="420"/>
      <c r="H164" s="329"/>
      <c r="I164" s="357"/>
      <c r="J164" s="259"/>
      <c r="K164" s="275"/>
    </row>
    <row r="165" spans="1:11" ht="12.75" hidden="1">
      <c r="A165" s="214"/>
      <c r="B165" s="228"/>
      <c r="C165" s="228"/>
      <c r="D165" s="228"/>
      <c r="E165" s="211"/>
      <c r="F165" s="200"/>
      <c r="G165" s="200"/>
      <c r="H165" s="212"/>
      <c r="I165" s="357"/>
      <c r="J165" s="259"/>
      <c r="K165" s="275"/>
    </row>
    <row r="166" spans="1:11" ht="12.75" hidden="1">
      <c r="A166" s="195"/>
      <c r="B166" s="228"/>
      <c r="C166" s="228"/>
      <c r="D166" s="228"/>
      <c r="E166" s="211"/>
      <c r="F166" s="200"/>
      <c r="G166" s="200"/>
      <c r="H166" s="212"/>
      <c r="I166" s="357"/>
      <c r="J166" s="259"/>
      <c r="K166" s="275"/>
    </row>
    <row r="167" spans="1:11" ht="13.5" hidden="1">
      <c r="A167" s="204"/>
      <c r="B167" s="325"/>
      <c r="C167" s="325"/>
      <c r="D167" s="326"/>
      <c r="E167" s="327"/>
      <c r="F167" s="328"/>
      <c r="G167" s="328"/>
      <c r="H167" s="329"/>
      <c r="I167" s="401"/>
      <c r="J167" s="331"/>
      <c r="K167" s="275"/>
    </row>
    <row r="168" spans="1:11" ht="13.5" hidden="1">
      <c r="A168" s="419"/>
      <c r="B168" s="372"/>
      <c r="C168" s="372"/>
      <c r="D168" s="372"/>
      <c r="E168" s="327"/>
      <c r="F168" s="328"/>
      <c r="G168" s="328"/>
      <c r="H168" s="329"/>
      <c r="I168" s="338"/>
      <c r="J168" s="355"/>
      <c r="K168" s="275"/>
    </row>
    <row r="169" spans="1:11" ht="12.75" hidden="1">
      <c r="A169" s="214"/>
      <c r="B169" s="228"/>
      <c r="C169" s="228"/>
      <c r="D169" s="228"/>
      <c r="E169" s="211"/>
      <c r="F169" s="200"/>
      <c r="G169" s="200"/>
      <c r="H169" s="212"/>
      <c r="I169" s="357"/>
      <c r="J169" s="259"/>
      <c r="K169" s="275"/>
    </row>
    <row r="170" spans="1:11" ht="12.75" hidden="1">
      <c r="A170" s="195"/>
      <c r="B170" s="228"/>
      <c r="C170" s="228"/>
      <c r="D170" s="228"/>
      <c r="E170" s="211"/>
      <c r="F170" s="200"/>
      <c r="G170" s="200"/>
      <c r="H170" s="212"/>
      <c r="I170" s="357"/>
      <c r="J170" s="259"/>
      <c r="K170" s="275"/>
    </row>
    <row r="171" spans="1:11" ht="13.5">
      <c r="A171" s="210" t="s">
        <v>195</v>
      </c>
      <c r="B171" s="210">
        <v>871</v>
      </c>
      <c r="C171" s="210" t="s">
        <v>193</v>
      </c>
      <c r="D171" s="210" t="s">
        <v>184</v>
      </c>
      <c r="E171" s="364"/>
      <c r="F171" s="364"/>
      <c r="G171" s="364"/>
      <c r="H171" s="364" t="s">
        <v>185</v>
      </c>
      <c r="I171" s="338" t="s">
        <v>183</v>
      </c>
      <c r="J171" s="421">
        <f>J172+J229</f>
        <v>2367.9</v>
      </c>
      <c r="K171" s="275"/>
    </row>
    <row r="172" spans="1:11" ht="13.5">
      <c r="A172" s="210" t="s">
        <v>196</v>
      </c>
      <c r="B172" s="210">
        <v>871</v>
      </c>
      <c r="C172" s="210" t="s">
        <v>193</v>
      </c>
      <c r="D172" s="210" t="s">
        <v>187</v>
      </c>
      <c r="E172" s="364"/>
      <c r="F172" s="364"/>
      <c r="G172" s="364"/>
      <c r="H172" s="364" t="s">
        <v>185</v>
      </c>
      <c r="I172" s="338" t="s">
        <v>183</v>
      </c>
      <c r="J172" s="397">
        <f>J173+J216</f>
        <v>315.6</v>
      </c>
      <c r="K172" s="275"/>
    </row>
    <row r="173" spans="1:11" ht="12.75">
      <c r="A173" s="204" t="s">
        <v>29</v>
      </c>
      <c r="B173" s="196">
        <v>871</v>
      </c>
      <c r="C173" s="196" t="s">
        <v>193</v>
      </c>
      <c r="D173" s="197" t="s">
        <v>187</v>
      </c>
      <c r="E173" s="211" t="s">
        <v>188</v>
      </c>
      <c r="F173" s="200" t="s">
        <v>55</v>
      </c>
      <c r="G173" s="200" t="s">
        <v>285</v>
      </c>
      <c r="H173" s="212" t="s">
        <v>325</v>
      </c>
      <c r="I173" s="400"/>
      <c r="J173" s="257">
        <f>J174+J181+J184+J189</f>
        <v>315.6</v>
      </c>
      <c r="K173" s="275"/>
    </row>
    <row r="174" spans="1:11" ht="12.75">
      <c r="A174" s="359" t="s">
        <v>159</v>
      </c>
      <c r="B174" s="228">
        <v>871</v>
      </c>
      <c r="C174" s="228" t="s">
        <v>193</v>
      </c>
      <c r="D174" s="228" t="s">
        <v>187</v>
      </c>
      <c r="E174" s="211" t="s">
        <v>188</v>
      </c>
      <c r="F174" s="200" t="s">
        <v>19</v>
      </c>
      <c r="G174" s="200" t="s">
        <v>285</v>
      </c>
      <c r="H174" s="212" t="s">
        <v>325</v>
      </c>
      <c r="I174" s="357"/>
      <c r="J174" s="259">
        <f>J175+J214</f>
        <v>315.6</v>
      </c>
      <c r="K174" s="275"/>
    </row>
    <row r="175" spans="1:11" ht="89.25">
      <c r="A175" s="430" t="s">
        <v>607</v>
      </c>
      <c r="B175" s="228">
        <v>871</v>
      </c>
      <c r="C175" s="228" t="s">
        <v>193</v>
      </c>
      <c r="D175" s="228" t="s">
        <v>187</v>
      </c>
      <c r="E175" s="211" t="s">
        <v>30</v>
      </c>
      <c r="F175" s="200" t="s">
        <v>165</v>
      </c>
      <c r="G175" s="200" t="s">
        <v>285</v>
      </c>
      <c r="H175" s="212" t="s">
        <v>330</v>
      </c>
      <c r="I175" s="357"/>
      <c r="J175" s="259">
        <f>J176</f>
        <v>315.6</v>
      </c>
      <c r="K175" s="275"/>
    </row>
    <row r="176" spans="1:11" ht="12" customHeight="1">
      <c r="A176" s="195" t="s">
        <v>25</v>
      </c>
      <c r="B176" s="228">
        <v>871</v>
      </c>
      <c r="C176" s="228" t="s">
        <v>193</v>
      </c>
      <c r="D176" s="228" t="s">
        <v>187</v>
      </c>
      <c r="E176" s="211" t="s">
        <v>30</v>
      </c>
      <c r="F176" s="200" t="s">
        <v>165</v>
      </c>
      <c r="G176" s="200" t="s">
        <v>285</v>
      </c>
      <c r="H176" s="212" t="s">
        <v>330</v>
      </c>
      <c r="I176" s="357">
        <v>240</v>
      </c>
      <c r="J176" s="259">
        <v>315.6</v>
      </c>
      <c r="K176" s="275"/>
    </row>
    <row r="177" spans="1:11" ht="63.75" hidden="1">
      <c r="A177" s="214" t="s">
        <v>78</v>
      </c>
      <c r="B177" s="228">
        <v>871</v>
      </c>
      <c r="C177" s="228" t="s">
        <v>193</v>
      </c>
      <c r="D177" s="228" t="s">
        <v>187</v>
      </c>
      <c r="E177" s="211" t="s">
        <v>188</v>
      </c>
      <c r="F177" s="200" t="s">
        <v>19</v>
      </c>
      <c r="G177" s="200"/>
      <c r="H177" s="212" t="s">
        <v>77</v>
      </c>
      <c r="I177" s="357"/>
      <c r="J177" s="259">
        <f>J178</f>
        <v>0</v>
      </c>
      <c r="K177" s="275"/>
    </row>
    <row r="178" spans="1:11" ht="12.75" hidden="1">
      <c r="A178" s="195" t="s">
        <v>25</v>
      </c>
      <c r="B178" s="228">
        <v>871</v>
      </c>
      <c r="C178" s="228" t="s">
        <v>193</v>
      </c>
      <c r="D178" s="228" t="s">
        <v>187</v>
      </c>
      <c r="E178" s="211" t="s">
        <v>188</v>
      </c>
      <c r="F178" s="200" t="s">
        <v>19</v>
      </c>
      <c r="G178" s="200"/>
      <c r="H178" s="212" t="s">
        <v>77</v>
      </c>
      <c r="I178" s="357">
        <v>200</v>
      </c>
      <c r="J178" s="259"/>
      <c r="K178" s="275"/>
    </row>
    <row r="179" spans="1:11" ht="0.75" customHeight="1" hidden="1">
      <c r="A179" s="214" t="s">
        <v>79</v>
      </c>
      <c r="B179" s="228">
        <v>871</v>
      </c>
      <c r="C179" s="228" t="s">
        <v>193</v>
      </c>
      <c r="D179" s="228" t="s">
        <v>187</v>
      </c>
      <c r="E179" s="211" t="s">
        <v>188</v>
      </c>
      <c r="F179" s="200" t="s">
        <v>19</v>
      </c>
      <c r="G179" s="200"/>
      <c r="H179" s="212" t="s">
        <v>80</v>
      </c>
      <c r="I179" s="357"/>
      <c r="J179" s="259">
        <f>J180</f>
        <v>0</v>
      </c>
      <c r="K179" s="275"/>
    </row>
    <row r="180" spans="1:11" ht="12.75" hidden="1">
      <c r="A180" s="195" t="s">
        <v>25</v>
      </c>
      <c r="B180" s="228">
        <v>871</v>
      </c>
      <c r="C180" s="228" t="s">
        <v>193</v>
      </c>
      <c r="D180" s="228" t="s">
        <v>187</v>
      </c>
      <c r="E180" s="211" t="s">
        <v>188</v>
      </c>
      <c r="F180" s="200" t="s">
        <v>19</v>
      </c>
      <c r="G180" s="200"/>
      <c r="H180" s="212" t="s">
        <v>80</v>
      </c>
      <c r="I180" s="357">
        <v>200</v>
      </c>
      <c r="J180" s="259"/>
      <c r="K180" s="275"/>
    </row>
    <row r="181" spans="1:11" ht="51" hidden="1">
      <c r="A181" s="214" t="s">
        <v>81</v>
      </c>
      <c r="B181" s="228">
        <v>871</v>
      </c>
      <c r="C181" s="228" t="s">
        <v>193</v>
      </c>
      <c r="D181" s="228" t="s">
        <v>187</v>
      </c>
      <c r="E181" s="211" t="s">
        <v>188</v>
      </c>
      <c r="F181" s="200" t="s">
        <v>10</v>
      </c>
      <c r="G181" s="200"/>
      <c r="H181" s="212" t="s">
        <v>56</v>
      </c>
      <c r="I181" s="357"/>
      <c r="J181" s="259">
        <f>J182</f>
        <v>0</v>
      </c>
      <c r="K181" s="275"/>
    </row>
    <row r="182" spans="1:11" ht="63" customHeight="1" hidden="1">
      <c r="A182" s="214" t="s">
        <v>83</v>
      </c>
      <c r="B182" s="228">
        <v>871</v>
      </c>
      <c r="C182" s="228" t="s">
        <v>193</v>
      </c>
      <c r="D182" s="228" t="s">
        <v>187</v>
      </c>
      <c r="E182" s="211" t="s">
        <v>188</v>
      </c>
      <c r="F182" s="200" t="s">
        <v>10</v>
      </c>
      <c r="G182" s="200"/>
      <c r="H182" s="212" t="s">
        <v>77</v>
      </c>
      <c r="I182" s="357"/>
      <c r="J182" s="259">
        <f>J183</f>
        <v>0</v>
      </c>
      <c r="K182" s="275"/>
    </row>
    <row r="183" spans="1:11" ht="12.75" hidden="1">
      <c r="A183" s="195" t="s">
        <v>25</v>
      </c>
      <c r="B183" s="228">
        <v>871</v>
      </c>
      <c r="C183" s="228" t="s">
        <v>193</v>
      </c>
      <c r="D183" s="228" t="s">
        <v>187</v>
      </c>
      <c r="E183" s="211" t="s">
        <v>188</v>
      </c>
      <c r="F183" s="200" t="s">
        <v>10</v>
      </c>
      <c r="G183" s="200"/>
      <c r="H183" s="212" t="s">
        <v>77</v>
      </c>
      <c r="I183" s="357">
        <v>200</v>
      </c>
      <c r="J183" s="259"/>
      <c r="K183" s="275"/>
    </row>
    <row r="184" spans="1:11" ht="25.5" hidden="1">
      <c r="A184" s="214" t="s">
        <v>84</v>
      </c>
      <c r="B184" s="228">
        <v>871</v>
      </c>
      <c r="C184" s="228" t="s">
        <v>193</v>
      </c>
      <c r="D184" s="228" t="s">
        <v>187</v>
      </c>
      <c r="E184" s="211" t="s">
        <v>188</v>
      </c>
      <c r="F184" s="200" t="s">
        <v>44</v>
      </c>
      <c r="G184" s="200"/>
      <c r="H184" s="212" t="s">
        <v>56</v>
      </c>
      <c r="I184" s="357"/>
      <c r="J184" s="259">
        <f>J185+J187</f>
        <v>0</v>
      </c>
      <c r="K184" s="275"/>
    </row>
    <row r="185" spans="1:11" ht="63.75" hidden="1">
      <c r="A185" s="214" t="s">
        <v>85</v>
      </c>
      <c r="B185" s="228">
        <v>871</v>
      </c>
      <c r="C185" s="228" t="s">
        <v>193</v>
      </c>
      <c r="D185" s="228" t="s">
        <v>187</v>
      </c>
      <c r="E185" s="211" t="s">
        <v>188</v>
      </c>
      <c r="F185" s="200" t="s">
        <v>44</v>
      </c>
      <c r="G185" s="200"/>
      <c r="H185" s="212" t="s">
        <v>77</v>
      </c>
      <c r="I185" s="357"/>
      <c r="J185" s="259">
        <f>J186</f>
        <v>0</v>
      </c>
      <c r="K185" s="275"/>
    </row>
    <row r="186" spans="1:11" ht="12.75" hidden="1">
      <c r="A186" s="195" t="s">
        <v>25</v>
      </c>
      <c r="B186" s="228">
        <v>871</v>
      </c>
      <c r="C186" s="228" t="s">
        <v>193</v>
      </c>
      <c r="D186" s="228" t="s">
        <v>187</v>
      </c>
      <c r="E186" s="211" t="s">
        <v>188</v>
      </c>
      <c r="F186" s="200" t="s">
        <v>44</v>
      </c>
      <c r="G186" s="200"/>
      <c r="H186" s="212" t="s">
        <v>77</v>
      </c>
      <c r="I186" s="357">
        <v>200</v>
      </c>
      <c r="J186" s="259"/>
      <c r="K186" s="275"/>
    </row>
    <row r="187" spans="1:11" ht="63.75" hidden="1">
      <c r="A187" s="214" t="s">
        <v>86</v>
      </c>
      <c r="B187" s="228">
        <v>871</v>
      </c>
      <c r="C187" s="228" t="s">
        <v>193</v>
      </c>
      <c r="D187" s="228" t="s">
        <v>187</v>
      </c>
      <c r="E187" s="211" t="s">
        <v>188</v>
      </c>
      <c r="F187" s="200" t="s">
        <v>44</v>
      </c>
      <c r="G187" s="200"/>
      <c r="H187" s="212" t="s">
        <v>82</v>
      </c>
      <c r="I187" s="357"/>
      <c r="J187" s="259">
        <f>J188</f>
        <v>0</v>
      </c>
      <c r="K187" s="275"/>
    </row>
    <row r="188" spans="1:11" ht="12.75" hidden="1">
      <c r="A188" s="195" t="s">
        <v>25</v>
      </c>
      <c r="B188" s="228">
        <v>871</v>
      </c>
      <c r="C188" s="228" t="s">
        <v>193</v>
      </c>
      <c r="D188" s="228" t="s">
        <v>187</v>
      </c>
      <c r="E188" s="211" t="s">
        <v>188</v>
      </c>
      <c r="F188" s="200" t="s">
        <v>44</v>
      </c>
      <c r="G188" s="200"/>
      <c r="H188" s="212" t="s">
        <v>82</v>
      </c>
      <c r="I188" s="357">
        <v>200</v>
      </c>
      <c r="J188" s="259"/>
      <c r="K188" s="275"/>
    </row>
    <row r="189" spans="1:11" ht="25.5" hidden="1">
      <c r="A189" s="195" t="s">
        <v>87</v>
      </c>
      <c r="B189" s="228">
        <v>871</v>
      </c>
      <c r="C189" s="228" t="s">
        <v>193</v>
      </c>
      <c r="D189" s="228" t="s">
        <v>187</v>
      </c>
      <c r="E189" s="211" t="s">
        <v>188</v>
      </c>
      <c r="F189" s="200" t="s">
        <v>166</v>
      </c>
      <c r="G189" s="200"/>
      <c r="H189" s="212" t="s">
        <v>56</v>
      </c>
      <c r="I189" s="357"/>
      <c r="J189" s="259">
        <f>J190</f>
        <v>0</v>
      </c>
      <c r="K189" s="275"/>
    </row>
    <row r="190" spans="1:11" ht="63.75" hidden="1">
      <c r="A190" s="195" t="s">
        <v>89</v>
      </c>
      <c r="B190" s="228">
        <v>871</v>
      </c>
      <c r="C190" s="228" t="s">
        <v>193</v>
      </c>
      <c r="D190" s="228" t="s">
        <v>187</v>
      </c>
      <c r="E190" s="211" t="s">
        <v>188</v>
      </c>
      <c r="F190" s="200" t="s">
        <v>166</v>
      </c>
      <c r="G190" s="200"/>
      <c r="H190" s="212" t="s">
        <v>88</v>
      </c>
      <c r="I190" s="357"/>
      <c r="J190" s="259">
        <f>J191</f>
        <v>0</v>
      </c>
      <c r="K190" s="275"/>
    </row>
    <row r="191" spans="1:11" ht="12.75" hidden="1">
      <c r="A191" s="195" t="s">
        <v>25</v>
      </c>
      <c r="B191" s="228">
        <v>871</v>
      </c>
      <c r="C191" s="228" t="s">
        <v>193</v>
      </c>
      <c r="D191" s="228" t="s">
        <v>187</v>
      </c>
      <c r="E191" s="211" t="s">
        <v>188</v>
      </c>
      <c r="F191" s="200" t="s">
        <v>166</v>
      </c>
      <c r="G191" s="200"/>
      <c r="H191" s="212" t="s">
        <v>88</v>
      </c>
      <c r="I191" s="357">
        <v>200</v>
      </c>
      <c r="J191" s="259"/>
      <c r="K191" s="275"/>
    </row>
    <row r="192" spans="1:11" ht="12.75" customHeight="1" hidden="1">
      <c r="A192" s="202" t="s">
        <v>179</v>
      </c>
      <c r="B192" s="372">
        <v>871</v>
      </c>
      <c r="C192" s="372" t="s">
        <v>193</v>
      </c>
      <c r="D192" s="372" t="s">
        <v>190</v>
      </c>
      <c r="E192" s="327"/>
      <c r="F192" s="328"/>
      <c r="G192" s="328"/>
      <c r="H192" s="329"/>
      <c r="I192" s="338"/>
      <c r="J192" s="397">
        <f>J193+J199</f>
        <v>0</v>
      </c>
      <c r="K192" s="275"/>
    </row>
    <row r="193" spans="1:11" ht="13.5" hidden="1">
      <c r="A193" s="204" t="s">
        <v>29</v>
      </c>
      <c r="B193" s="325">
        <v>871</v>
      </c>
      <c r="C193" s="325" t="s">
        <v>193</v>
      </c>
      <c r="D193" s="326" t="s">
        <v>190</v>
      </c>
      <c r="E193" s="327" t="s">
        <v>30</v>
      </c>
      <c r="F193" s="328"/>
      <c r="G193" s="328"/>
      <c r="H193" s="329"/>
      <c r="I193" s="401"/>
      <c r="J193" s="331">
        <f>J194</f>
        <v>0</v>
      </c>
      <c r="K193" s="275"/>
    </row>
    <row r="194" spans="1:11" ht="12.75" hidden="1">
      <c r="A194" s="195" t="s">
        <v>159</v>
      </c>
      <c r="B194" s="228">
        <v>871</v>
      </c>
      <c r="C194" s="228" t="s">
        <v>193</v>
      </c>
      <c r="D194" s="228" t="s">
        <v>190</v>
      </c>
      <c r="E194" s="211" t="s">
        <v>30</v>
      </c>
      <c r="F194" s="200" t="s">
        <v>165</v>
      </c>
      <c r="G194" s="200"/>
      <c r="H194" s="212" t="s">
        <v>56</v>
      </c>
      <c r="I194" s="357"/>
      <c r="J194" s="259">
        <f>J195+J197</f>
        <v>0</v>
      </c>
      <c r="K194" s="275"/>
    </row>
    <row r="195" spans="1:11" ht="38.25" hidden="1">
      <c r="A195" s="195" t="s">
        <v>90</v>
      </c>
      <c r="B195" s="228">
        <v>871</v>
      </c>
      <c r="C195" s="228" t="s">
        <v>193</v>
      </c>
      <c r="D195" s="228" t="s">
        <v>190</v>
      </c>
      <c r="E195" s="211" t="s">
        <v>30</v>
      </c>
      <c r="F195" s="200" t="s">
        <v>165</v>
      </c>
      <c r="G195" s="200"/>
      <c r="H195" s="212" t="s">
        <v>174</v>
      </c>
      <c r="I195" s="357"/>
      <c r="J195" s="259">
        <f>J196</f>
        <v>0</v>
      </c>
      <c r="K195" s="275"/>
    </row>
    <row r="196" spans="1:11" ht="25.5" hidden="1">
      <c r="A196" s="195" t="s">
        <v>163</v>
      </c>
      <c r="B196" s="228">
        <v>871</v>
      </c>
      <c r="C196" s="228" t="s">
        <v>193</v>
      </c>
      <c r="D196" s="228" t="s">
        <v>190</v>
      </c>
      <c r="E196" s="211" t="s">
        <v>30</v>
      </c>
      <c r="F196" s="200" t="s">
        <v>165</v>
      </c>
      <c r="G196" s="200"/>
      <c r="H196" s="212" t="s">
        <v>174</v>
      </c>
      <c r="I196" s="357">
        <v>400</v>
      </c>
      <c r="J196" s="259"/>
      <c r="K196" s="275"/>
    </row>
    <row r="197" spans="1:11" ht="38.25" hidden="1">
      <c r="A197" s="195" t="s">
        <v>91</v>
      </c>
      <c r="B197" s="228">
        <v>871</v>
      </c>
      <c r="C197" s="228" t="s">
        <v>193</v>
      </c>
      <c r="D197" s="228" t="s">
        <v>190</v>
      </c>
      <c r="E197" s="211" t="s">
        <v>30</v>
      </c>
      <c r="F197" s="200" t="s">
        <v>165</v>
      </c>
      <c r="G197" s="200"/>
      <c r="H197" s="212" t="s">
        <v>162</v>
      </c>
      <c r="I197" s="357"/>
      <c r="J197" s="259">
        <f>J198</f>
        <v>0</v>
      </c>
      <c r="K197" s="275"/>
    </row>
    <row r="198" spans="1:11" ht="12.75" hidden="1">
      <c r="A198" s="195" t="s">
        <v>25</v>
      </c>
      <c r="B198" s="228">
        <v>871</v>
      </c>
      <c r="C198" s="228" t="s">
        <v>193</v>
      </c>
      <c r="D198" s="228" t="s">
        <v>190</v>
      </c>
      <c r="E198" s="211" t="s">
        <v>30</v>
      </c>
      <c r="F198" s="200" t="s">
        <v>165</v>
      </c>
      <c r="G198" s="200"/>
      <c r="H198" s="212" t="s">
        <v>162</v>
      </c>
      <c r="I198" s="357">
        <v>200</v>
      </c>
      <c r="J198" s="259"/>
      <c r="K198" s="275"/>
    </row>
    <row r="199" spans="1:11" ht="25.5" hidden="1">
      <c r="A199" s="204" t="s">
        <v>76</v>
      </c>
      <c r="B199" s="325">
        <v>871</v>
      </c>
      <c r="C199" s="325" t="s">
        <v>193</v>
      </c>
      <c r="D199" s="326" t="s">
        <v>190</v>
      </c>
      <c r="E199" s="327" t="s">
        <v>188</v>
      </c>
      <c r="F199" s="328" t="s">
        <v>55</v>
      </c>
      <c r="G199" s="328"/>
      <c r="H199" s="329" t="s">
        <v>56</v>
      </c>
      <c r="I199" s="401"/>
      <c r="J199" s="331">
        <f>J200+J211</f>
        <v>0</v>
      </c>
      <c r="K199" s="275"/>
    </row>
    <row r="200" spans="1:11" ht="63.75" hidden="1">
      <c r="A200" s="195" t="s">
        <v>92</v>
      </c>
      <c r="B200" s="228">
        <v>871</v>
      </c>
      <c r="C200" s="228" t="s">
        <v>193</v>
      </c>
      <c r="D200" s="228" t="s">
        <v>190</v>
      </c>
      <c r="E200" s="211" t="s">
        <v>188</v>
      </c>
      <c r="F200" s="200" t="s">
        <v>165</v>
      </c>
      <c r="G200" s="200"/>
      <c r="H200" s="212" t="s">
        <v>56</v>
      </c>
      <c r="I200" s="357"/>
      <c r="J200" s="259">
        <f>J201+J203+J205+J207+J209</f>
        <v>0</v>
      </c>
      <c r="K200" s="275"/>
    </row>
    <row r="201" spans="1:11" ht="63.75" hidden="1">
      <c r="A201" s="195" t="s">
        <v>94</v>
      </c>
      <c r="B201" s="228">
        <v>871</v>
      </c>
      <c r="C201" s="228" t="s">
        <v>193</v>
      </c>
      <c r="D201" s="228" t="s">
        <v>190</v>
      </c>
      <c r="E201" s="211" t="s">
        <v>188</v>
      </c>
      <c r="F201" s="200" t="s">
        <v>165</v>
      </c>
      <c r="G201" s="200"/>
      <c r="H201" s="212" t="s">
        <v>93</v>
      </c>
      <c r="I201" s="357"/>
      <c r="J201" s="259">
        <f>J202</f>
        <v>0</v>
      </c>
      <c r="K201" s="275"/>
    </row>
    <row r="202" spans="1:11" ht="12.75" hidden="1">
      <c r="A202" s="195" t="s">
        <v>25</v>
      </c>
      <c r="B202" s="228">
        <v>871</v>
      </c>
      <c r="C202" s="228" t="s">
        <v>193</v>
      </c>
      <c r="D202" s="228" t="s">
        <v>190</v>
      </c>
      <c r="E202" s="211" t="s">
        <v>188</v>
      </c>
      <c r="F202" s="200" t="s">
        <v>165</v>
      </c>
      <c r="G202" s="200"/>
      <c r="H202" s="212" t="s">
        <v>93</v>
      </c>
      <c r="I202" s="357">
        <v>200</v>
      </c>
      <c r="J202" s="259"/>
      <c r="K202" s="275"/>
    </row>
    <row r="203" spans="1:11" ht="63.75" hidden="1">
      <c r="A203" s="195" t="s">
        <v>96</v>
      </c>
      <c r="B203" s="228">
        <v>871</v>
      </c>
      <c r="C203" s="228" t="s">
        <v>193</v>
      </c>
      <c r="D203" s="228" t="s">
        <v>190</v>
      </c>
      <c r="E203" s="211" t="s">
        <v>188</v>
      </c>
      <c r="F203" s="200" t="s">
        <v>165</v>
      </c>
      <c r="G203" s="200"/>
      <c r="H203" s="212" t="s">
        <v>95</v>
      </c>
      <c r="I203" s="357"/>
      <c r="J203" s="259">
        <f>J204</f>
        <v>0</v>
      </c>
      <c r="K203" s="275"/>
    </row>
    <row r="204" spans="1:11" ht="24.75" customHeight="1" hidden="1">
      <c r="A204" s="195" t="s">
        <v>163</v>
      </c>
      <c r="B204" s="228">
        <v>871</v>
      </c>
      <c r="C204" s="228" t="s">
        <v>193</v>
      </c>
      <c r="D204" s="228" t="s">
        <v>190</v>
      </c>
      <c r="E204" s="211" t="s">
        <v>188</v>
      </c>
      <c r="F204" s="200" t="s">
        <v>165</v>
      </c>
      <c r="G204" s="200"/>
      <c r="H204" s="212" t="s">
        <v>95</v>
      </c>
      <c r="I204" s="357">
        <v>400</v>
      </c>
      <c r="J204" s="259"/>
      <c r="K204" s="275"/>
    </row>
    <row r="205" spans="1:11" ht="63.75" hidden="1">
      <c r="A205" s="195" t="s">
        <v>98</v>
      </c>
      <c r="B205" s="228">
        <v>871</v>
      </c>
      <c r="C205" s="228" t="s">
        <v>193</v>
      </c>
      <c r="D205" s="228" t="s">
        <v>190</v>
      </c>
      <c r="E205" s="211" t="s">
        <v>188</v>
      </c>
      <c r="F205" s="200" t="s">
        <v>165</v>
      </c>
      <c r="G205" s="200"/>
      <c r="H205" s="212" t="s">
        <v>97</v>
      </c>
      <c r="I205" s="357"/>
      <c r="J205" s="407">
        <f>J206</f>
        <v>0</v>
      </c>
      <c r="K205" s="275"/>
    </row>
    <row r="206" spans="1:11" ht="25.5" hidden="1">
      <c r="A206" s="195" t="s">
        <v>163</v>
      </c>
      <c r="B206" s="228">
        <v>871</v>
      </c>
      <c r="C206" s="228" t="s">
        <v>193</v>
      </c>
      <c r="D206" s="228" t="s">
        <v>190</v>
      </c>
      <c r="E206" s="211" t="s">
        <v>188</v>
      </c>
      <c r="F206" s="200" t="s">
        <v>165</v>
      </c>
      <c r="G206" s="200"/>
      <c r="H206" s="212" t="s">
        <v>97</v>
      </c>
      <c r="I206" s="422">
        <v>400</v>
      </c>
      <c r="J206" s="407"/>
      <c r="K206" s="275"/>
    </row>
    <row r="207" spans="1:11" ht="63.75" hidden="1">
      <c r="A207" s="195" t="s">
        <v>99</v>
      </c>
      <c r="B207" s="228">
        <v>871</v>
      </c>
      <c r="C207" s="228" t="s">
        <v>193</v>
      </c>
      <c r="D207" s="228" t="s">
        <v>190</v>
      </c>
      <c r="E207" s="211" t="s">
        <v>188</v>
      </c>
      <c r="F207" s="200" t="s">
        <v>165</v>
      </c>
      <c r="G207" s="200"/>
      <c r="H207" s="212" t="s">
        <v>100</v>
      </c>
      <c r="I207" s="357"/>
      <c r="J207" s="407">
        <f>J208</f>
        <v>0</v>
      </c>
      <c r="K207" s="275"/>
    </row>
    <row r="208" spans="1:11" ht="12.75" hidden="1">
      <c r="A208" s="195" t="s">
        <v>25</v>
      </c>
      <c r="B208" s="228">
        <v>871</v>
      </c>
      <c r="C208" s="228" t="s">
        <v>193</v>
      </c>
      <c r="D208" s="228" t="s">
        <v>190</v>
      </c>
      <c r="E208" s="211" t="s">
        <v>188</v>
      </c>
      <c r="F208" s="200" t="s">
        <v>165</v>
      </c>
      <c r="G208" s="200"/>
      <c r="H208" s="212" t="s">
        <v>100</v>
      </c>
      <c r="I208" s="357">
        <v>200</v>
      </c>
      <c r="J208" s="407"/>
      <c r="K208" s="275"/>
    </row>
    <row r="209" spans="1:11" ht="63.75" hidden="1">
      <c r="A209" s="195" t="s">
        <v>101</v>
      </c>
      <c r="B209" s="228">
        <v>871</v>
      </c>
      <c r="C209" s="228" t="s">
        <v>193</v>
      </c>
      <c r="D209" s="228" t="s">
        <v>190</v>
      </c>
      <c r="E209" s="211" t="s">
        <v>188</v>
      </c>
      <c r="F209" s="200" t="s">
        <v>165</v>
      </c>
      <c r="G209" s="200"/>
      <c r="H209" s="212" t="s">
        <v>102</v>
      </c>
      <c r="I209" s="357"/>
      <c r="J209" s="407">
        <f>J210</f>
        <v>0</v>
      </c>
      <c r="K209" s="275"/>
    </row>
    <row r="210" spans="1:11" ht="12.75" hidden="1">
      <c r="A210" s="195" t="s">
        <v>25</v>
      </c>
      <c r="B210" s="228">
        <v>871</v>
      </c>
      <c r="C210" s="228" t="s">
        <v>193</v>
      </c>
      <c r="D210" s="228" t="s">
        <v>190</v>
      </c>
      <c r="E210" s="211" t="s">
        <v>188</v>
      </c>
      <c r="F210" s="200" t="s">
        <v>165</v>
      </c>
      <c r="G210" s="200"/>
      <c r="H210" s="212" t="s">
        <v>102</v>
      </c>
      <c r="I210" s="357">
        <v>200</v>
      </c>
      <c r="J210" s="407"/>
      <c r="K210" s="275"/>
    </row>
    <row r="211" spans="1:11" ht="51" hidden="1">
      <c r="A211" s="195" t="s">
        <v>103</v>
      </c>
      <c r="B211" s="228">
        <v>871</v>
      </c>
      <c r="C211" s="228" t="s">
        <v>193</v>
      </c>
      <c r="D211" s="228" t="s">
        <v>190</v>
      </c>
      <c r="E211" s="211" t="s">
        <v>188</v>
      </c>
      <c r="F211" s="200" t="s">
        <v>166</v>
      </c>
      <c r="G211" s="200"/>
      <c r="H211" s="212" t="s">
        <v>56</v>
      </c>
      <c r="I211" s="357"/>
      <c r="J211" s="407">
        <f>J212</f>
        <v>0</v>
      </c>
      <c r="K211" s="275"/>
    </row>
    <row r="212" spans="1:11" ht="63.75" hidden="1">
      <c r="A212" s="195" t="s">
        <v>105</v>
      </c>
      <c r="B212" s="228">
        <v>871</v>
      </c>
      <c r="C212" s="228" t="s">
        <v>193</v>
      </c>
      <c r="D212" s="228" t="s">
        <v>190</v>
      </c>
      <c r="E212" s="211" t="s">
        <v>188</v>
      </c>
      <c r="F212" s="200" t="s">
        <v>166</v>
      </c>
      <c r="G212" s="200"/>
      <c r="H212" s="212" t="s">
        <v>104</v>
      </c>
      <c r="I212" s="422"/>
      <c r="J212" s="407">
        <f>J213</f>
        <v>0</v>
      </c>
      <c r="K212" s="275"/>
    </row>
    <row r="213" spans="1:11" ht="18.75" customHeight="1" hidden="1">
      <c r="A213" s="195" t="s">
        <v>422</v>
      </c>
      <c r="B213" s="228">
        <v>871</v>
      </c>
      <c r="C213" s="228" t="s">
        <v>193</v>
      </c>
      <c r="D213" s="228" t="s">
        <v>190</v>
      </c>
      <c r="E213" s="211" t="s">
        <v>188</v>
      </c>
      <c r="F213" s="200" t="s">
        <v>166</v>
      </c>
      <c r="G213" s="200"/>
      <c r="H213" s="212" t="s">
        <v>104</v>
      </c>
      <c r="I213" s="357">
        <v>240</v>
      </c>
      <c r="J213" s="259"/>
      <c r="K213" s="275"/>
    </row>
    <row r="214" spans="1:11" ht="0.75" customHeight="1">
      <c r="A214" s="195" t="s">
        <v>25</v>
      </c>
      <c r="B214" s="228" t="s">
        <v>203</v>
      </c>
      <c r="C214" s="228" t="s">
        <v>193</v>
      </c>
      <c r="D214" s="228" t="s">
        <v>187</v>
      </c>
      <c r="E214" s="211" t="s">
        <v>30</v>
      </c>
      <c r="F214" s="200" t="s">
        <v>165</v>
      </c>
      <c r="G214" s="200" t="s">
        <v>285</v>
      </c>
      <c r="H214" s="212" t="s">
        <v>587</v>
      </c>
      <c r="I214" s="357"/>
      <c r="J214" s="259">
        <v>0</v>
      </c>
      <c r="K214" s="275"/>
    </row>
    <row r="215" spans="1:11" ht="18.75" customHeight="1" hidden="1">
      <c r="A215" s="195"/>
      <c r="B215" s="228"/>
      <c r="C215" s="228"/>
      <c r="D215" s="228"/>
      <c r="E215" s="211"/>
      <c r="F215" s="200"/>
      <c r="G215" s="200"/>
      <c r="H215" s="212"/>
      <c r="I215" s="357"/>
      <c r="J215" s="259"/>
      <c r="K215" s="275"/>
    </row>
    <row r="216" spans="1:11" ht="13.5" hidden="1">
      <c r="A216" s="82" t="s">
        <v>509</v>
      </c>
      <c r="B216" s="372" t="s">
        <v>203</v>
      </c>
      <c r="C216" s="372" t="s">
        <v>193</v>
      </c>
      <c r="D216" s="372" t="s">
        <v>187</v>
      </c>
      <c r="E216" s="327" t="s">
        <v>188</v>
      </c>
      <c r="F216" s="328"/>
      <c r="G216" s="328"/>
      <c r="H216" s="329"/>
      <c r="I216" s="338"/>
      <c r="J216" s="355">
        <f>J219+J221+J222</f>
        <v>0</v>
      </c>
      <c r="K216" s="275"/>
    </row>
    <row r="217" spans="1:11" ht="12.75" hidden="1">
      <c r="A217" s="85" t="s">
        <v>510</v>
      </c>
      <c r="B217" s="228" t="s">
        <v>203</v>
      </c>
      <c r="C217" s="228" t="s">
        <v>193</v>
      </c>
      <c r="D217" s="228" t="s">
        <v>187</v>
      </c>
      <c r="E217" s="211" t="s">
        <v>188</v>
      </c>
      <c r="F217" s="200" t="s">
        <v>19</v>
      </c>
      <c r="G217" s="200"/>
      <c r="H217" s="212"/>
      <c r="I217" s="357"/>
      <c r="J217" s="259"/>
      <c r="K217" s="275"/>
    </row>
    <row r="218" spans="1:11" ht="25.5" hidden="1">
      <c r="A218" s="85" t="s">
        <v>572</v>
      </c>
      <c r="B218" s="228" t="s">
        <v>203</v>
      </c>
      <c r="C218" s="228" t="s">
        <v>193</v>
      </c>
      <c r="D218" s="228" t="s">
        <v>187</v>
      </c>
      <c r="E218" s="211" t="s">
        <v>188</v>
      </c>
      <c r="F218" s="200" t="s">
        <v>19</v>
      </c>
      <c r="G218" s="200" t="s">
        <v>187</v>
      </c>
      <c r="H218" s="101" t="s">
        <v>569</v>
      </c>
      <c r="I218" s="357"/>
      <c r="J218" s="259"/>
      <c r="K218" s="275"/>
    </row>
    <row r="219" spans="1:11" ht="12.75" hidden="1">
      <c r="A219" s="85" t="s">
        <v>145</v>
      </c>
      <c r="B219" s="228" t="s">
        <v>203</v>
      </c>
      <c r="C219" s="228" t="s">
        <v>193</v>
      </c>
      <c r="D219" s="228" t="s">
        <v>187</v>
      </c>
      <c r="E219" s="211" t="s">
        <v>188</v>
      </c>
      <c r="F219" s="200" t="s">
        <v>19</v>
      </c>
      <c r="G219" s="200" t="s">
        <v>187</v>
      </c>
      <c r="H219" s="101" t="s">
        <v>569</v>
      </c>
      <c r="I219" s="357">
        <v>240</v>
      </c>
      <c r="J219" s="259">
        <v>0</v>
      </c>
      <c r="K219" s="275"/>
    </row>
    <row r="220" spans="1:11" ht="25.5" hidden="1">
      <c r="A220" s="85" t="s">
        <v>573</v>
      </c>
      <c r="B220" s="228" t="s">
        <v>203</v>
      </c>
      <c r="C220" s="228" t="s">
        <v>193</v>
      </c>
      <c r="D220" s="228" t="s">
        <v>187</v>
      </c>
      <c r="E220" s="211" t="s">
        <v>188</v>
      </c>
      <c r="F220" s="200" t="s">
        <v>19</v>
      </c>
      <c r="G220" s="200" t="s">
        <v>187</v>
      </c>
      <c r="H220" s="212" t="s">
        <v>512</v>
      </c>
      <c r="I220" s="357"/>
      <c r="J220" s="259"/>
      <c r="K220" s="275"/>
    </row>
    <row r="221" spans="1:11" ht="12.75" hidden="1">
      <c r="A221" s="85" t="s">
        <v>145</v>
      </c>
      <c r="B221" s="228" t="s">
        <v>203</v>
      </c>
      <c r="C221" s="228" t="s">
        <v>193</v>
      </c>
      <c r="D221" s="228" t="s">
        <v>187</v>
      </c>
      <c r="E221" s="211" t="s">
        <v>188</v>
      </c>
      <c r="F221" s="200" t="s">
        <v>19</v>
      </c>
      <c r="G221" s="200" t="s">
        <v>187</v>
      </c>
      <c r="H221" s="212" t="s">
        <v>512</v>
      </c>
      <c r="I221" s="357">
        <v>240</v>
      </c>
      <c r="J221" s="259">
        <v>0</v>
      </c>
      <c r="K221" s="275"/>
    </row>
    <row r="222" spans="1:11" ht="25.5" hidden="1">
      <c r="A222" s="85" t="s">
        <v>609</v>
      </c>
      <c r="B222" s="228" t="s">
        <v>203</v>
      </c>
      <c r="C222" s="228" t="s">
        <v>193</v>
      </c>
      <c r="D222" s="228" t="s">
        <v>187</v>
      </c>
      <c r="E222" s="211" t="s">
        <v>188</v>
      </c>
      <c r="F222" s="200" t="s">
        <v>19</v>
      </c>
      <c r="G222" s="200" t="s">
        <v>187</v>
      </c>
      <c r="H222" s="200" t="s">
        <v>593</v>
      </c>
      <c r="I222" s="357"/>
      <c r="J222" s="259">
        <v>0</v>
      </c>
      <c r="K222" s="275"/>
    </row>
    <row r="223" spans="1:11" ht="12.75" hidden="1">
      <c r="A223" s="85" t="s">
        <v>145</v>
      </c>
      <c r="B223" s="228" t="s">
        <v>203</v>
      </c>
      <c r="C223" s="228" t="s">
        <v>193</v>
      </c>
      <c r="D223" s="228" t="s">
        <v>187</v>
      </c>
      <c r="E223" s="211" t="s">
        <v>188</v>
      </c>
      <c r="F223" s="200" t="s">
        <v>19</v>
      </c>
      <c r="G223" s="200" t="s">
        <v>187</v>
      </c>
      <c r="H223" s="200" t="s">
        <v>593</v>
      </c>
      <c r="I223" s="357">
        <v>240</v>
      </c>
      <c r="J223" s="259">
        <v>0</v>
      </c>
      <c r="K223" s="275"/>
    </row>
    <row r="224" spans="1:11" ht="13.5" hidden="1">
      <c r="A224" s="202" t="s">
        <v>179</v>
      </c>
      <c r="B224" s="559">
        <v>871</v>
      </c>
      <c r="C224" s="560" t="s">
        <v>193</v>
      </c>
      <c r="D224" s="560" t="s">
        <v>190</v>
      </c>
      <c r="E224" s="561"/>
      <c r="F224" s="562"/>
      <c r="G224" s="563"/>
      <c r="H224" s="338"/>
      <c r="I224" s="397"/>
      <c r="J224" s="355">
        <v>0</v>
      </c>
      <c r="K224" s="275"/>
    </row>
    <row r="225" spans="1:11" ht="12.75" hidden="1">
      <c r="A225" s="290" t="s">
        <v>29</v>
      </c>
      <c r="B225" s="558">
        <v>871</v>
      </c>
      <c r="C225" s="564" t="s">
        <v>193</v>
      </c>
      <c r="D225" s="564" t="s">
        <v>190</v>
      </c>
      <c r="E225" s="561" t="s">
        <v>30</v>
      </c>
      <c r="F225" s="562"/>
      <c r="G225" s="565"/>
      <c r="H225" s="357"/>
      <c r="I225" s="407"/>
      <c r="J225" s="259"/>
      <c r="K225" s="275"/>
    </row>
    <row r="226" spans="1:11" ht="12.75" hidden="1">
      <c r="A226" s="566" t="s">
        <v>159</v>
      </c>
      <c r="B226" s="558">
        <v>871</v>
      </c>
      <c r="C226" s="564" t="s">
        <v>193</v>
      </c>
      <c r="D226" s="564" t="s">
        <v>190</v>
      </c>
      <c r="E226" s="567" t="s">
        <v>30</v>
      </c>
      <c r="F226" s="568" t="s">
        <v>165</v>
      </c>
      <c r="G226" s="565"/>
      <c r="H226" s="569"/>
      <c r="I226" s="407"/>
      <c r="J226" s="259"/>
      <c r="K226" s="275"/>
    </row>
    <row r="227" spans="1:11" ht="51" hidden="1">
      <c r="A227" s="570" t="s">
        <v>586</v>
      </c>
      <c r="B227" s="558">
        <v>871</v>
      </c>
      <c r="C227" s="564" t="s">
        <v>193</v>
      </c>
      <c r="D227" s="564" t="s">
        <v>190</v>
      </c>
      <c r="E227" s="567" t="s">
        <v>30</v>
      </c>
      <c r="F227" s="568" t="s">
        <v>165</v>
      </c>
      <c r="G227" s="565" t="s">
        <v>187</v>
      </c>
      <c r="H227" s="357">
        <v>26210</v>
      </c>
      <c r="I227" s="259"/>
      <c r="J227" s="259">
        <v>0</v>
      </c>
      <c r="K227" s="275"/>
    </row>
    <row r="228" spans="1:11" ht="12.75" hidden="1">
      <c r="A228" s="571" t="s">
        <v>145</v>
      </c>
      <c r="B228" s="558">
        <v>871</v>
      </c>
      <c r="C228" s="564" t="s">
        <v>193</v>
      </c>
      <c r="D228" s="564" t="s">
        <v>190</v>
      </c>
      <c r="E228" s="567" t="s">
        <v>30</v>
      </c>
      <c r="F228" s="568" t="s">
        <v>165</v>
      </c>
      <c r="G228" s="565" t="s">
        <v>187</v>
      </c>
      <c r="H228" s="357">
        <v>26210</v>
      </c>
      <c r="I228" s="259">
        <v>240</v>
      </c>
      <c r="J228" s="572" t="s">
        <v>55</v>
      </c>
      <c r="K228" s="275"/>
    </row>
    <row r="229" spans="1:11" ht="13.5">
      <c r="A229" s="210" t="s">
        <v>180</v>
      </c>
      <c r="B229" s="210">
        <v>871</v>
      </c>
      <c r="C229" s="210" t="s">
        <v>193</v>
      </c>
      <c r="D229" s="210" t="s">
        <v>188</v>
      </c>
      <c r="E229" s="364"/>
      <c r="F229" s="364"/>
      <c r="G229" s="364"/>
      <c r="H229" s="364" t="s">
        <v>185</v>
      </c>
      <c r="I229" s="338" t="s">
        <v>183</v>
      </c>
      <c r="J229" s="397">
        <f>J234+J261+J256+J258</f>
        <v>2052.3</v>
      </c>
      <c r="K229" s="275"/>
    </row>
    <row r="230" spans="1:11" ht="0.75" customHeight="1" hidden="1">
      <c r="A230" s="204" t="s">
        <v>76</v>
      </c>
      <c r="B230" s="325">
        <v>871</v>
      </c>
      <c r="C230" s="325" t="s">
        <v>193</v>
      </c>
      <c r="D230" s="326" t="s">
        <v>188</v>
      </c>
      <c r="E230" s="327" t="s">
        <v>188</v>
      </c>
      <c r="F230" s="328" t="s">
        <v>55</v>
      </c>
      <c r="G230" s="328"/>
      <c r="H230" s="329" t="s">
        <v>56</v>
      </c>
      <c r="I230" s="401"/>
      <c r="J230" s="331">
        <f>J231</f>
        <v>0</v>
      </c>
      <c r="K230" s="275"/>
    </row>
    <row r="231" spans="1:11" ht="51" hidden="1">
      <c r="A231" s="195" t="s">
        <v>106</v>
      </c>
      <c r="B231" s="228">
        <v>871</v>
      </c>
      <c r="C231" s="228" t="s">
        <v>193</v>
      </c>
      <c r="D231" s="228" t="s">
        <v>188</v>
      </c>
      <c r="E231" s="211" t="s">
        <v>188</v>
      </c>
      <c r="F231" s="200" t="s">
        <v>166</v>
      </c>
      <c r="G231" s="200"/>
      <c r="H231" s="212" t="s">
        <v>56</v>
      </c>
      <c r="I231" s="422"/>
      <c r="J231" s="407">
        <f>J232</f>
        <v>0</v>
      </c>
      <c r="K231" s="275"/>
    </row>
    <row r="232" spans="1:11" ht="63.75" hidden="1">
      <c r="A232" s="195" t="s">
        <v>107</v>
      </c>
      <c r="B232" s="228">
        <v>871</v>
      </c>
      <c r="C232" s="228" t="s">
        <v>193</v>
      </c>
      <c r="D232" s="228" t="s">
        <v>188</v>
      </c>
      <c r="E232" s="211" t="s">
        <v>188</v>
      </c>
      <c r="F232" s="200" t="s">
        <v>166</v>
      </c>
      <c r="G232" s="200"/>
      <c r="H232" s="212" t="s">
        <v>88</v>
      </c>
      <c r="I232" s="422"/>
      <c r="J232" s="407">
        <f>J233</f>
        <v>0</v>
      </c>
      <c r="K232" s="275"/>
    </row>
    <row r="233" spans="1:11" ht="12.75" hidden="1">
      <c r="A233" s="195" t="s">
        <v>422</v>
      </c>
      <c r="B233" s="228">
        <v>871</v>
      </c>
      <c r="C233" s="228" t="s">
        <v>193</v>
      </c>
      <c r="D233" s="228" t="s">
        <v>188</v>
      </c>
      <c r="E233" s="211" t="s">
        <v>188</v>
      </c>
      <c r="F233" s="200" t="s">
        <v>166</v>
      </c>
      <c r="G233" s="200"/>
      <c r="H233" s="212" t="s">
        <v>88</v>
      </c>
      <c r="I233" s="422" t="s">
        <v>144</v>
      </c>
      <c r="J233" s="407"/>
      <c r="K233" s="275"/>
    </row>
    <row r="234" spans="1:11" ht="25.5">
      <c r="A234" s="204" t="s">
        <v>108</v>
      </c>
      <c r="B234" s="196">
        <v>871</v>
      </c>
      <c r="C234" s="196" t="s">
        <v>193</v>
      </c>
      <c r="D234" s="197" t="s">
        <v>188</v>
      </c>
      <c r="E234" s="211" t="s">
        <v>197</v>
      </c>
      <c r="F234" s="200"/>
      <c r="G234" s="200"/>
      <c r="H234" s="212"/>
      <c r="I234" s="400"/>
      <c r="J234" s="257">
        <f>J235+J242+J251</f>
        <v>1817</v>
      </c>
      <c r="K234" s="275"/>
    </row>
    <row r="235" spans="1:11" ht="12.75">
      <c r="A235" s="343" t="s">
        <v>331</v>
      </c>
      <c r="B235" s="228">
        <v>871</v>
      </c>
      <c r="C235" s="228" t="s">
        <v>193</v>
      </c>
      <c r="D235" s="228" t="s">
        <v>188</v>
      </c>
      <c r="E235" s="211" t="s">
        <v>197</v>
      </c>
      <c r="F235" s="200" t="s">
        <v>19</v>
      </c>
      <c r="G235" s="200"/>
      <c r="H235" s="212"/>
      <c r="I235" s="357"/>
      <c r="J235" s="407">
        <f>J236+J238</f>
        <v>1119</v>
      </c>
      <c r="K235" s="275"/>
    </row>
    <row r="236" spans="1:11" ht="12.75">
      <c r="A236" s="195" t="s">
        <v>421</v>
      </c>
      <c r="B236" s="228">
        <v>871</v>
      </c>
      <c r="C236" s="228" t="s">
        <v>193</v>
      </c>
      <c r="D236" s="228" t="s">
        <v>188</v>
      </c>
      <c r="E236" s="211" t="s">
        <v>197</v>
      </c>
      <c r="F236" s="200" t="s">
        <v>19</v>
      </c>
      <c r="G236" s="200" t="s">
        <v>187</v>
      </c>
      <c r="H236" s="212" t="s">
        <v>400</v>
      </c>
      <c r="I236" s="357"/>
      <c r="J236" s="407">
        <f>J237</f>
        <v>50</v>
      </c>
      <c r="K236" s="275"/>
    </row>
    <row r="237" spans="1:11" ht="12.75">
      <c r="A237" s="195" t="s">
        <v>145</v>
      </c>
      <c r="B237" s="228">
        <v>871</v>
      </c>
      <c r="C237" s="228" t="s">
        <v>193</v>
      </c>
      <c r="D237" s="228" t="s">
        <v>188</v>
      </c>
      <c r="E237" s="211" t="s">
        <v>197</v>
      </c>
      <c r="F237" s="200" t="s">
        <v>19</v>
      </c>
      <c r="G237" s="200" t="s">
        <v>187</v>
      </c>
      <c r="H237" s="212" t="s">
        <v>400</v>
      </c>
      <c r="I237" s="422" t="s">
        <v>144</v>
      </c>
      <c r="J237" s="407">
        <v>50</v>
      </c>
      <c r="K237" s="275"/>
    </row>
    <row r="238" spans="1:11" ht="12.75">
      <c r="A238" s="195" t="s">
        <v>333</v>
      </c>
      <c r="B238" s="228">
        <v>871</v>
      </c>
      <c r="C238" s="228" t="s">
        <v>193</v>
      </c>
      <c r="D238" s="228" t="s">
        <v>188</v>
      </c>
      <c r="E238" s="211" t="s">
        <v>197</v>
      </c>
      <c r="F238" s="200" t="s">
        <v>19</v>
      </c>
      <c r="G238" s="200" t="s">
        <v>190</v>
      </c>
      <c r="H238" s="212" t="s">
        <v>401</v>
      </c>
      <c r="I238" s="422"/>
      <c r="J238" s="407">
        <f>J239</f>
        <v>1069</v>
      </c>
      <c r="K238" s="275"/>
    </row>
    <row r="239" spans="1:11" ht="12.75">
      <c r="A239" s="195" t="s">
        <v>145</v>
      </c>
      <c r="B239" s="228">
        <v>871</v>
      </c>
      <c r="C239" s="228" t="s">
        <v>193</v>
      </c>
      <c r="D239" s="228" t="s">
        <v>188</v>
      </c>
      <c r="E239" s="211" t="s">
        <v>197</v>
      </c>
      <c r="F239" s="200" t="s">
        <v>19</v>
      </c>
      <c r="G239" s="200" t="s">
        <v>190</v>
      </c>
      <c r="H239" s="212" t="s">
        <v>401</v>
      </c>
      <c r="I239" s="422" t="s">
        <v>144</v>
      </c>
      <c r="J239" s="407">
        <v>1069</v>
      </c>
      <c r="K239" s="275"/>
    </row>
    <row r="240" spans="1:11" ht="12.75" hidden="1">
      <c r="A240" s="195"/>
      <c r="B240" s="228"/>
      <c r="C240" s="228"/>
      <c r="D240" s="228"/>
      <c r="E240" s="211"/>
      <c r="F240" s="200"/>
      <c r="G240" s="200"/>
      <c r="H240" s="212"/>
      <c r="I240" s="422"/>
      <c r="J240" s="407"/>
      <c r="K240" s="275"/>
    </row>
    <row r="241" spans="1:11" ht="12.75" hidden="1">
      <c r="A241" s="195"/>
      <c r="B241" s="228"/>
      <c r="C241" s="228"/>
      <c r="D241" s="228"/>
      <c r="E241" s="211"/>
      <c r="F241" s="200"/>
      <c r="G241" s="200"/>
      <c r="H241" s="212"/>
      <c r="I241" s="422"/>
      <c r="J241" s="407"/>
      <c r="K241" s="275"/>
    </row>
    <row r="242" spans="1:11" ht="25.5">
      <c r="A242" s="343" t="s">
        <v>402</v>
      </c>
      <c r="B242" s="228">
        <v>871</v>
      </c>
      <c r="C242" s="228" t="s">
        <v>193</v>
      </c>
      <c r="D242" s="228" t="s">
        <v>188</v>
      </c>
      <c r="E242" s="211" t="s">
        <v>197</v>
      </c>
      <c r="F242" s="200" t="s">
        <v>10</v>
      </c>
      <c r="G242" s="200"/>
      <c r="H242" s="212"/>
      <c r="I242" s="422"/>
      <c r="J242" s="407">
        <f>J243+J245+J247+J249</f>
        <v>260</v>
      </c>
      <c r="K242" s="275"/>
    </row>
    <row r="243" spans="1:11" ht="12.75">
      <c r="A243" s="195" t="s">
        <v>406</v>
      </c>
      <c r="B243" s="228">
        <v>871</v>
      </c>
      <c r="C243" s="228" t="s">
        <v>193</v>
      </c>
      <c r="D243" s="228" t="s">
        <v>188</v>
      </c>
      <c r="E243" s="211" t="s">
        <v>197</v>
      </c>
      <c r="F243" s="200" t="s">
        <v>10</v>
      </c>
      <c r="G243" s="200" t="s">
        <v>187</v>
      </c>
      <c r="H243" s="212" t="s">
        <v>408</v>
      </c>
      <c r="I243" s="422"/>
      <c r="J243" s="407">
        <f>J244</f>
        <v>10</v>
      </c>
      <c r="K243" s="275"/>
    </row>
    <row r="244" spans="1:11" ht="12.75">
      <c r="A244" s="195" t="s">
        <v>145</v>
      </c>
      <c r="B244" s="228">
        <v>871</v>
      </c>
      <c r="C244" s="228" t="s">
        <v>193</v>
      </c>
      <c r="D244" s="228" t="s">
        <v>188</v>
      </c>
      <c r="E244" s="211" t="s">
        <v>197</v>
      </c>
      <c r="F244" s="200" t="s">
        <v>10</v>
      </c>
      <c r="G244" s="200" t="s">
        <v>187</v>
      </c>
      <c r="H244" s="212" t="s">
        <v>408</v>
      </c>
      <c r="I244" s="422" t="s">
        <v>144</v>
      </c>
      <c r="J244" s="407">
        <v>10</v>
      </c>
      <c r="K244" s="275"/>
    </row>
    <row r="245" spans="1:11" ht="24" customHeight="1" hidden="1">
      <c r="A245" s="195" t="s">
        <v>109</v>
      </c>
      <c r="B245" s="228">
        <v>871</v>
      </c>
      <c r="C245" s="228" t="s">
        <v>193</v>
      </c>
      <c r="D245" s="228" t="s">
        <v>188</v>
      </c>
      <c r="E245" s="211" t="s">
        <v>197</v>
      </c>
      <c r="F245" s="200" t="s">
        <v>10</v>
      </c>
      <c r="G245" s="200"/>
      <c r="H245" s="212" t="s">
        <v>110</v>
      </c>
      <c r="I245" s="422"/>
      <c r="J245" s="407">
        <f>J246</f>
        <v>0</v>
      </c>
      <c r="K245" s="275"/>
    </row>
    <row r="246" spans="1:11" ht="17.25" customHeight="1" hidden="1">
      <c r="A246" s="195" t="s">
        <v>25</v>
      </c>
      <c r="B246" s="228">
        <v>871</v>
      </c>
      <c r="C246" s="228" t="s">
        <v>193</v>
      </c>
      <c r="D246" s="228" t="s">
        <v>188</v>
      </c>
      <c r="E246" s="211" t="s">
        <v>197</v>
      </c>
      <c r="F246" s="200" t="s">
        <v>10</v>
      </c>
      <c r="G246" s="200"/>
      <c r="H246" s="212" t="s">
        <v>110</v>
      </c>
      <c r="I246" s="422" t="s">
        <v>26</v>
      </c>
      <c r="J246" s="407"/>
      <c r="K246" s="275"/>
    </row>
    <row r="247" spans="1:11" ht="25.5" customHeight="1">
      <c r="A247" s="195" t="s">
        <v>682</v>
      </c>
      <c r="B247" s="228">
        <v>871</v>
      </c>
      <c r="C247" s="228" t="s">
        <v>193</v>
      </c>
      <c r="D247" s="228" t="s">
        <v>188</v>
      </c>
      <c r="E247" s="211" t="s">
        <v>197</v>
      </c>
      <c r="F247" s="200" t="s">
        <v>10</v>
      </c>
      <c r="G247" s="200"/>
      <c r="H247" s="212" t="s">
        <v>683</v>
      </c>
      <c r="I247" s="422"/>
      <c r="J247" s="407">
        <f>J248</f>
        <v>100</v>
      </c>
      <c r="K247" s="275"/>
    </row>
    <row r="248" spans="1:11" ht="21" customHeight="1">
      <c r="A248" s="195" t="s">
        <v>25</v>
      </c>
      <c r="B248" s="228">
        <v>871</v>
      </c>
      <c r="C248" s="228" t="s">
        <v>193</v>
      </c>
      <c r="D248" s="228" t="s">
        <v>188</v>
      </c>
      <c r="E248" s="211" t="s">
        <v>197</v>
      </c>
      <c r="F248" s="200" t="s">
        <v>10</v>
      </c>
      <c r="G248" s="200"/>
      <c r="H248" s="212" t="s">
        <v>683</v>
      </c>
      <c r="I248" s="422" t="s">
        <v>144</v>
      </c>
      <c r="J248" s="407">
        <v>100</v>
      </c>
      <c r="K248" s="275"/>
    </row>
    <row r="249" spans="1:11" ht="12.75" customHeight="1">
      <c r="A249" s="195" t="s">
        <v>423</v>
      </c>
      <c r="B249" s="228">
        <v>871</v>
      </c>
      <c r="C249" s="228" t="s">
        <v>193</v>
      </c>
      <c r="D249" s="228" t="s">
        <v>188</v>
      </c>
      <c r="E249" s="211" t="s">
        <v>197</v>
      </c>
      <c r="F249" s="200" t="s">
        <v>10</v>
      </c>
      <c r="G249" s="200" t="s">
        <v>190</v>
      </c>
      <c r="H249" s="212" t="s">
        <v>409</v>
      </c>
      <c r="I249" s="422"/>
      <c r="J249" s="407">
        <f>J250</f>
        <v>150</v>
      </c>
      <c r="K249" s="275"/>
    </row>
    <row r="250" spans="1:11" ht="19.5" customHeight="1">
      <c r="A250" s="195" t="s">
        <v>145</v>
      </c>
      <c r="B250" s="228">
        <v>871</v>
      </c>
      <c r="C250" s="228" t="s">
        <v>193</v>
      </c>
      <c r="D250" s="228" t="s">
        <v>188</v>
      </c>
      <c r="E250" s="211" t="s">
        <v>197</v>
      </c>
      <c r="F250" s="200" t="s">
        <v>10</v>
      </c>
      <c r="G250" s="200" t="s">
        <v>190</v>
      </c>
      <c r="H250" s="212" t="s">
        <v>409</v>
      </c>
      <c r="I250" s="422" t="s">
        <v>144</v>
      </c>
      <c r="J250" s="407">
        <v>150</v>
      </c>
      <c r="K250" s="275"/>
    </row>
    <row r="251" spans="1:11" ht="19.5" customHeight="1">
      <c r="A251" s="82" t="s">
        <v>635</v>
      </c>
      <c r="B251" s="228" t="s">
        <v>203</v>
      </c>
      <c r="C251" s="228" t="s">
        <v>193</v>
      </c>
      <c r="D251" s="228" t="s">
        <v>188</v>
      </c>
      <c r="E251" s="211" t="s">
        <v>197</v>
      </c>
      <c r="F251" s="200" t="s">
        <v>44</v>
      </c>
      <c r="G251" s="200"/>
      <c r="H251" s="212"/>
      <c r="I251" s="422"/>
      <c r="J251" s="407">
        <f>J252+J254</f>
        <v>438</v>
      </c>
      <c r="K251" s="275"/>
    </row>
    <row r="252" spans="1:11" ht="19.5" customHeight="1">
      <c r="A252" s="195" t="s">
        <v>637</v>
      </c>
      <c r="B252" s="228" t="s">
        <v>203</v>
      </c>
      <c r="C252" s="228" t="s">
        <v>193</v>
      </c>
      <c r="D252" s="228" t="s">
        <v>188</v>
      </c>
      <c r="E252" s="211" t="s">
        <v>197</v>
      </c>
      <c r="F252" s="200" t="s">
        <v>44</v>
      </c>
      <c r="G252" s="200" t="s">
        <v>187</v>
      </c>
      <c r="H252" s="212"/>
      <c r="I252" s="422"/>
      <c r="J252" s="407">
        <f>J253</f>
        <v>175</v>
      </c>
      <c r="K252" s="275"/>
    </row>
    <row r="253" spans="1:11" ht="19.5" customHeight="1">
      <c r="A253" s="195" t="s">
        <v>145</v>
      </c>
      <c r="B253" s="228" t="s">
        <v>203</v>
      </c>
      <c r="C253" s="228" t="s">
        <v>193</v>
      </c>
      <c r="D253" s="228" t="s">
        <v>188</v>
      </c>
      <c r="E253" s="211" t="s">
        <v>197</v>
      </c>
      <c r="F253" s="200" t="s">
        <v>44</v>
      </c>
      <c r="G253" s="200" t="s">
        <v>187</v>
      </c>
      <c r="H253" s="212" t="s">
        <v>628</v>
      </c>
      <c r="I253" s="422" t="s">
        <v>144</v>
      </c>
      <c r="J253" s="407">
        <v>175</v>
      </c>
      <c r="K253" s="275"/>
    </row>
    <row r="254" spans="1:11" ht="19.5" customHeight="1">
      <c r="A254" s="85" t="s">
        <v>623</v>
      </c>
      <c r="B254" s="228" t="s">
        <v>203</v>
      </c>
      <c r="C254" s="228" t="s">
        <v>193</v>
      </c>
      <c r="D254" s="228" t="s">
        <v>188</v>
      </c>
      <c r="E254" s="211" t="s">
        <v>197</v>
      </c>
      <c r="F254" s="200" t="s">
        <v>44</v>
      </c>
      <c r="G254" s="200" t="s">
        <v>190</v>
      </c>
      <c r="H254" s="212"/>
      <c r="I254" s="422"/>
      <c r="J254" s="407">
        <f>J255</f>
        <v>263</v>
      </c>
      <c r="K254" s="275"/>
    </row>
    <row r="255" spans="1:11" ht="19.5" customHeight="1">
      <c r="A255" s="195" t="s">
        <v>145</v>
      </c>
      <c r="B255" s="228" t="s">
        <v>203</v>
      </c>
      <c r="C255" s="228" t="s">
        <v>193</v>
      </c>
      <c r="D255" s="228" t="s">
        <v>188</v>
      </c>
      <c r="E255" s="211" t="s">
        <v>197</v>
      </c>
      <c r="F255" s="200" t="s">
        <v>44</v>
      </c>
      <c r="G255" s="200" t="s">
        <v>190</v>
      </c>
      <c r="H255" s="212" t="s">
        <v>629</v>
      </c>
      <c r="I255" s="422" t="s">
        <v>144</v>
      </c>
      <c r="J255" s="407">
        <v>263</v>
      </c>
      <c r="K255" s="275"/>
    </row>
    <row r="256" spans="1:11" ht="39" customHeight="1">
      <c r="A256" s="628" t="s">
        <v>650</v>
      </c>
      <c r="B256" s="228" t="s">
        <v>203</v>
      </c>
      <c r="C256" s="228" t="s">
        <v>193</v>
      </c>
      <c r="D256" s="228" t="s">
        <v>188</v>
      </c>
      <c r="E256" s="211"/>
      <c r="F256" s="200"/>
      <c r="G256" s="200"/>
      <c r="H256" s="212"/>
      <c r="I256" s="422"/>
      <c r="J256" s="407">
        <v>100</v>
      </c>
      <c r="K256" s="275"/>
    </row>
    <row r="257" spans="1:11" ht="19.5" customHeight="1">
      <c r="A257" s="195" t="s">
        <v>145</v>
      </c>
      <c r="B257" s="228" t="s">
        <v>203</v>
      </c>
      <c r="C257" s="228" t="s">
        <v>193</v>
      </c>
      <c r="D257" s="228" t="s">
        <v>188</v>
      </c>
      <c r="E257" s="211" t="s">
        <v>631</v>
      </c>
      <c r="F257" s="200" t="s">
        <v>44</v>
      </c>
      <c r="G257" s="200" t="s">
        <v>187</v>
      </c>
      <c r="H257" s="212" t="s">
        <v>624</v>
      </c>
      <c r="I257" s="422" t="s">
        <v>144</v>
      </c>
      <c r="J257" s="407">
        <v>100</v>
      </c>
      <c r="K257" s="275"/>
    </row>
    <row r="258" spans="1:11" ht="33" customHeight="1">
      <c r="A258" s="82" t="s">
        <v>627</v>
      </c>
      <c r="B258" s="228" t="s">
        <v>203</v>
      </c>
      <c r="C258" s="228" t="s">
        <v>193</v>
      </c>
      <c r="D258" s="228" t="s">
        <v>188</v>
      </c>
      <c r="E258" s="211" t="s">
        <v>632</v>
      </c>
      <c r="F258" s="200" t="s">
        <v>44</v>
      </c>
      <c r="G258" s="200"/>
      <c r="H258" s="212"/>
      <c r="I258" s="422"/>
      <c r="J258" s="407">
        <f>J259</f>
        <v>110</v>
      </c>
      <c r="K258" s="275"/>
    </row>
    <row r="259" spans="1:11" ht="19.5" customHeight="1">
      <c r="A259" s="85" t="s">
        <v>651</v>
      </c>
      <c r="B259" s="228" t="s">
        <v>203</v>
      </c>
      <c r="C259" s="228" t="s">
        <v>193</v>
      </c>
      <c r="D259" s="228" t="s">
        <v>188</v>
      </c>
      <c r="E259" s="211" t="s">
        <v>632</v>
      </c>
      <c r="F259" s="200" t="s">
        <v>44</v>
      </c>
      <c r="G259" s="200"/>
      <c r="H259" s="212"/>
      <c r="I259" s="422"/>
      <c r="J259" s="407">
        <f>J260</f>
        <v>110</v>
      </c>
      <c r="K259" s="275"/>
    </row>
    <row r="260" spans="1:11" ht="19.5" customHeight="1">
      <c r="A260" s="195" t="s">
        <v>145</v>
      </c>
      <c r="B260" s="228" t="s">
        <v>203</v>
      </c>
      <c r="C260" s="228" t="s">
        <v>193</v>
      </c>
      <c r="D260" s="228" t="s">
        <v>188</v>
      </c>
      <c r="E260" s="211" t="s">
        <v>632</v>
      </c>
      <c r="F260" s="200" t="s">
        <v>44</v>
      </c>
      <c r="G260" s="200" t="s">
        <v>187</v>
      </c>
      <c r="H260" s="212" t="s">
        <v>630</v>
      </c>
      <c r="I260" s="422" t="s">
        <v>144</v>
      </c>
      <c r="J260" s="407">
        <v>110</v>
      </c>
      <c r="K260" s="275"/>
    </row>
    <row r="261" spans="1:11" ht="16.5" customHeight="1">
      <c r="A261" s="343" t="s">
        <v>52</v>
      </c>
      <c r="B261" s="228">
        <v>871</v>
      </c>
      <c r="C261" s="228" t="s">
        <v>193</v>
      </c>
      <c r="D261" s="228" t="s">
        <v>188</v>
      </c>
      <c r="E261" s="211" t="s">
        <v>276</v>
      </c>
      <c r="F261" s="200"/>
      <c r="G261" s="200"/>
      <c r="H261" s="212"/>
      <c r="I261" s="422"/>
      <c r="J261" s="407">
        <f>J263</f>
        <v>25.3</v>
      </c>
      <c r="K261" s="275"/>
    </row>
    <row r="262" spans="1:11" ht="12.75" hidden="1">
      <c r="A262" s="195" t="s">
        <v>424</v>
      </c>
      <c r="B262" s="228">
        <v>871</v>
      </c>
      <c r="C262" s="228" t="s">
        <v>193</v>
      </c>
      <c r="D262" s="228" t="s">
        <v>188</v>
      </c>
      <c r="E262" s="211" t="s">
        <v>197</v>
      </c>
      <c r="F262" s="200" t="s">
        <v>44</v>
      </c>
      <c r="G262" s="200"/>
      <c r="H262" s="212" t="s">
        <v>113</v>
      </c>
      <c r="I262" s="422"/>
      <c r="J262" s="407">
        <f>J263</f>
        <v>25.3</v>
      </c>
      <c r="K262" s="275"/>
    </row>
    <row r="263" spans="1:11" ht="20.25" customHeight="1">
      <c r="A263" s="195" t="s">
        <v>59</v>
      </c>
      <c r="B263" s="228">
        <v>871</v>
      </c>
      <c r="C263" s="228" t="s">
        <v>193</v>
      </c>
      <c r="D263" s="228" t="s">
        <v>188</v>
      </c>
      <c r="E263" s="211" t="s">
        <v>276</v>
      </c>
      <c r="F263" s="200" t="s">
        <v>57</v>
      </c>
      <c r="G263" s="200"/>
      <c r="H263" s="212"/>
      <c r="I263" s="422"/>
      <c r="J263" s="407">
        <f>J264</f>
        <v>25.3</v>
      </c>
      <c r="K263" s="275"/>
    </row>
    <row r="264" spans="1:11" ht="13.5" customHeight="1">
      <c r="A264" s="195" t="s">
        <v>307</v>
      </c>
      <c r="B264" s="228">
        <v>871</v>
      </c>
      <c r="C264" s="228" t="s">
        <v>193</v>
      </c>
      <c r="D264" s="228" t="s">
        <v>188</v>
      </c>
      <c r="E264" s="211" t="s">
        <v>276</v>
      </c>
      <c r="F264" s="200" t="s">
        <v>57</v>
      </c>
      <c r="G264" s="200" t="s">
        <v>285</v>
      </c>
      <c r="H264" s="212" t="s">
        <v>411</v>
      </c>
      <c r="I264" s="422"/>
      <c r="J264" s="407">
        <f>J265</f>
        <v>25.3</v>
      </c>
      <c r="K264" s="275"/>
    </row>
    <row r="265" spans="1:11" ht="20.25" customHeight="1">
      <c r="A265" s="195" t="s">
        <v>25</v>
      </c>
      <c r="B265" s="228">
        <v>871</v>
      </c>
      <c r="C265" s="228" t="s">
        <v>193</v>
      </c>
      <c r="D265" s="228" t="s">
        <v>188</v>
      </c>
      <c r="E265" s="211" t="s">
        <v>276</v>
      </c>
      <c r="F265" s="200" t="s">
        <v>57</v>
      </c>
      <c r="G265" s="200" t="s">
        <v>285</v>
      </c>
      <c r="H265" s="212" t="s">
        <v>411</v>
      </c>
      <c r="I265" s="422" t="s">
        <v>144</v>
      </c>
      <c r="J265" s="407">
        <v>25.3</v>
      </c>
      <c r="K265" s="275"/>
    </row>
    <row r="266" spans="1:11" ht="13.5" hidden="1">
      <c r="A266" s="210" t="s">
        <v>274</v>
      </c>
      <c r="B266" s="210">
        <v>871</v>
      </c>
      <c r="C266" s="210" t="s">
        <v>193</v>
      </c>
      <c r="D266" s="210" t="s">
        <v>193</v>
      </c>
      <c r="E266" s="327"/>
      <c r="F266" s="328"/>
      <c r="G266" s="328"/>
      <c r="H266" s="329"/>
      <c r="I266" s="423"/>
      <c r="J266" s="397">
        <f>J267</f>
        <v>0</v>
      </c>
      <c r="K266" s="275"/>
    </row>
    <row r="267" spans="1:11" ht="25.5" hidden="1">
      <c r="A267" s="204" t="s">
        <v>108</v>
      </c>
      <c r="B267" s="325">
        <v>871</v>
      </c>
      <c r="C267" s="325" t="s">
        <v>193</v>
      </c>
      <c r="D267" s="326" t="s">
        <v>193</v>
      </c>
      <c r="E267" s="327" t="s">
        <v>197</v>
      </c>
      <c r="F267" s="328"/>
      <c r="G267" s="328"/>
      <c r="H267" s="329"/>
      <c r="I267" s="401"/>
      <c r="J267" s="331">
        <f>J268</f>
        <v>0</v>
      </c>
      <c r="K267" s="275"/>
    </row>
    <row r="268" spans="1:11" ht="25.5" hidden="1">
      <c r="A268" s="343" t="s">
        <v>337</v>
      </c>
      <c r="B268" s="372">
        <v>871</v>
      </c>
      <c r="C268" s="372" t="s">
        <v>193</v>
      </c>
      <c r="D268" s="372" t="s">
        <v>193</v>
      </c>
      <c r="E268" s="327" t="s">
        <v>197</v>
      </c>
      <c r="F268" s="328" t="s">
        <v>165</v>
      </c>
      <c r="G268" s="328"/>
      <c r="H268" s="329"/>
      <c r="I268" s="329"/>
      <c r="J268" s="397">
        <f>J269</f>
        <v>0</v>
      </c>
      <c r="K268" s="275"/>
    </row>
    <row r="269" spans="1:11" ht="12.75" hidden="1">
      <c r="A269" s="195" t="s">
        <v>338</v>
      </c>
      <c r="B269" s="228">
        <v>871</v>
      </c>
      <c r="C269" s="228" t="s">
        <v>193</v>
      </c>
      <c r="D269" s="228" t="s">
        <v>193</v>
      </c>
      <c r="E269" s="211" t="s">
        <v>197</v>
      </c>
      <c r="F269" s="200" t="s">
        <v>165</v>
      </c>
      <c r="G269" s="200" t="s">
        <v>187</v>
      </c>
      <c r="H269" s="212" t="s">
        <v>372</v>
      </c>
      <c r="I269" s="422"/>
      <c r="J269" s="407">
        <f>SUM(J270:J272)</f>
        <v>0</v>
      </c>
      <c r="K269" s="275"/>
    </row>
    <row r="270" spans="1:11" ht="38.25" hidden="1">
      <c r="A270" s="195" t="s">
        <v>13</v>
      </c>
      <c r="B270" s="228">
        <v>871</v>
      </c>
      <c r="C270" s="228" t="s">
        <v>193</v>
      </c>
      <c r="D270" s="228" t="s">
        <v>193</v>
      </c>
      <c r="E270" s="211" t="s">
        <v>197</v>
      </c>
      <c r="F270" s="200" t="s">
        <v>165</v>
      </c>
      <c r="G270" s="200" t="s">
        <v>187</v>
      </c>
      <c r="H270" s="212" t="s">
        <v>372</v>
      </c>
      <c r="I270" s="422" t="s">
        <v>149</v>
      </c>
      <c r="J270" s="407">
        <v>0</v>
      </c>
      <c r="K270" s="275"/>
    </row>
    <row r="271" spans="1:11" ht="15.75" customHeight="1" hidden="1">
      <c r="A271" s="195" t="s">
        <v>145</v>
      </c>
      <c r="B271" s="228">
        <v>871</v>
      </c>
      <c r="C271" s="228" t="s">
        <v>193</v>
      </c>
      <c r="D271" s="228" t="s">
        <v>193</v>
      </c>
      <c r="E271" s="211" t="s">
        <v>197</v>
      </c>
      <c r="F271" s="200" t="s">
        <v>165</v>
      </c>
      <c r="G271" s="200" t="s">
        <v>187</v>
      </c>
      <c r="H271" s="212" t="s">
        <v>372</v>
      </c>
      <c r="I271" s="422" t="s">
        <v>144</v>
      </c>
      <c r="J271" s="407">
        <v>0</v>
      </c>
      <c r="K271" s="275"/>
    </row>
    <row r="272" spans="1:11" ht="26.25" customHeight="1" hidden="1">
      <c r="A272" s="195" t="s">
        <v>142</v>
      </c>
      <c r="B272" s="228">
        <v>871</v>
      </c>
      <c r="C272" s="228" t="s">
        <v>193</v>
      </c>
      <c r="D272" s="228" t="s">
        <v>193</v>
      </c>
      <c r="E272" s="211" t="s">
        <v>197</v>
      </c>
      <c r="F272" s="200" t="s">
        <v>165</v>
      </c>
      <c r="G272" s="200" t="s">
        <v>187</v>
      </c>
      <c r="H272" s="212" t="s">
        <v>372</v>
      </c>
      <c r="I272" s="422" t="s">
        <v>230</v>
      </c>
      <c r="J272" s="407">
        <v>0</v>
      </c>
      <c r="K272" s="275"/>
    </row>
    <row r="273" spans="1:11" ht="12.75">
      <c r="A273" s="210" t="s">
        <v>239</v>
      </c>
      <c r="B273" s="352">
        <v>871</v>
      </c>
      <c r="C273" s="352" t="s">
        <v>197</v>
      </c>
      <c r="D273" s="228"/>
      <c r="E273" s="211"/>
      <c r="F273" s="200"/>
      <c r="G273" s="200"/>
      <c r="H273" s="212"/>
      <c r="I273" s="422"/>
      <c r="J273" s="397">
        <f>J274</f>
        <v>20</v>
      </c>
      <c r="K273" s="275"/>
    </row>
    <row r="274" spans="1:11" ht="12.75">
      <c r="A274" s="210" t="s">
        <v>226</v>
      </c>
      <c r="B274" s="352">
        <v>871</v>
      </c>
      <c r="C274" s="352" t="s">
        <v>197</v>
      </c>
      <c r="D274" s="352" t="s">
        <v>193</v>
      </c>
      <c r="E274" s="211"/>
      <c r="F274" s="200"/>
      <c r="G274" s="200"/>
      <c r="H274" s="212"/>
      <c r="I274" s="422"/>
      <c r="J274" s="397">
        <f>J275</f>
        <v>20</v>
      </c>
      <c r="K274" s="275"/>
    </row>
    <row r="275" spans="1:11" ht="25.5">
      <c r="A275" s="204" t="s">
        <v>520</v>
      </c>
      <c r="B275" s="196">
        <v>871</v>
      </c>
      <c r="C275" s="196" t="s">
        <v>197</v>
      </c>
      <c r="D275" s="197" t="s">
        <v>193</v>
      </c>
      <c r="E275" s="211" t="s">
        <v>237</v>
      </c>
      <c r="F275" s="200"/>
      <c r="G275" s="200"/>
      <c r="H275" s="212"/>
      <c r="I275" s="400"/>
      <c r="J275" s="257">
        <f>J276</f>
        <v>20</v>
      </c>
      <c r="K275" s="275"/>
    </row>
    <row r="276" spans="1:11" ht="25.5">
      <c r="A276" s="343" t="s">
        <v>339</v>
      </c>
      <c r="B276" s="228">
        <v>871</v>
      </c>
      <c r="C276" s="228" t="s">
        <v>197</v>
      </c>
      <c r="D276" s="228" t="s">
        <v>193</v>
      </c>
      <c r="E276" s="211" t="s">
        <v>237</v>
      </c>
      <c r="F276" s="200" t="s">
        <v>19</v>
      </c>
      <c r="G276" s="200"/>
      <c r="H276" s="212"/>
      <c r="I276" s="403"/>
      <c r="J276" s="407">
        <f>J277</f>
        <v>20</v>
      </c>
      <c r="K276" s="275"/>
    </row>
    <row r="277" spans="1:11" ht="12.75">
      <c r="A277" s="195" t="s">
        <v>340</v>
      </c>
      <c r="B277" s="228">
        <v>871</v>
      </c>
      <c r="C277" s="228" t="s">
        <v>197</v>
      </c>
      <c r="D277" s="228" t="s">
        <v>193</v>
      </c>
      <c r="E277" s="211" t="s">
        <v>237</v>
      </c>
      <c r="F277" s="200" t="s">
        <v>19</v>
      </c>
      <c r="G277" s="200" t="s">
        <v>187</v>
      </c>
      <c r="H277" s="212" t="s">
        <v>413</v>
      </c>
      <c r="I277" s="403"/>
      <c r="J277" s="407">
        <f>J278</f>
        <v>20</v>
      </c>
      <c r="K277" s="275"/>
    </row>
    <row r="278" spans="1:11" ht="12.75">
      <c r="A278" s="195" t="s">
        <v>145</v>
      </c>
      <c r="B278" s="228">
        <v>871</v>
      </c>
      <c r="C278" s="228" t="s">
        <v>197</v>
      </c>
      <c r="D278" s="228" t="s">
        <v>193</v>
      </c>
      <c r="E278" s="211" t="s">
        <v>237</v>
      </c>
      <c r="F278" s="200" t="s">
        <v>19</v>
      </c>
      <c r="G278" s="200" t="s">
        <v>187</v>
      </c>
      <c r="H278" s="212" t="s">
        <v>413</v>
      </c>
      <c r="I278" s="403" t="s">
        <v>144</v>
      </c>
      <c r="J278" s="407">
        <v>20</v>
      </c>
      <c r="K278" s="275"/>
    </row>
    <row r="279" spans="1:11" ht="13.5">
      <c r="A279" s="210" t="s">
        <v>169</v>
      </c>
      <c r="B279" s="352">
        <v>871</v>
      </c>
      <c r="C279" s="352" t="s">
        <v>198</v>
      </c>
      <c r="D279" s="352"/>
      <c r="E279" s="211"/>
      <c r="F279" s="200"/>
      <c r="G279" s="200"/>
      <c r="H279" s="212"/>
      <c r="I279" s="338"/>
      <c r="J279" s="397">
        <f>J280+J289+J300</f>
        <v>3130.4</v>
      </c>
      <c r="K279" s="275"/>
    </row>
    <row r="280" spans="1:11" ht="12.75">
      <c r="A280" s="217" t="s">
        <v>161</v>
      </c>
      <c r="B280" s="372">
        <v>871</v>
      </c>
      <c r="C280" s="372" t="s">
        <v>198</v>
      </c>
      <c r="D280" s="372" t="s">
        <v>187</v>
      </c>
      <c r="E280" s="211"/>
      <c r="F280" s="200"/>
      <c r="G280" s="200"/>
      <c r="H280" s="212"/>
      <c r="I280" s="403"/>
      <c r="J280" s="397">
        <f>J285</f>
        <v>20</v>
      </c>
      <c r="K280" s="275"/>
    </row>
    <row r="281" spans="1:11" ht="1.5" customHeight="1" hidden="1">
      <c r="A281" s="204" t="s">
        <v>52</v>
      </c>
      <c r="B281" s="325">
        <v>871</v>
      </c>
      <c r="C281" s="325" t="s">
        <v>198</v>
      </c>
      <c r="D281" s="326" t="s">
        <v>187</v>
      </c>
      <c r="E281" s="327" t="s">
        <v>276</v>
      </c>
      <c r="F281" s="328">
        <v>0</v>
      </c>
      <c r="G281" s="328"/>
      <c r="H281" s="329" t="s">
        <v>56</v>
      </c>
      <c r="I281" s="401"/>
      <c r="J281" s="331">
        <f>J282</f>
        <v>0</v>
      </c>
      <c r="K281" s="275"/>
    </row>
    <row r="282" spans="1:11" ht="12.75" hidden="1">
      <c r="A282" s="195" t="s">
        <v>59</v>
      </c>
      <c r="B282" s="228">
        <v>871</v>
      </c>
      <c r="C282" s="228" t="s">
        <v>198</v>
      </c>
      <c r="D282" s="228" t="s">
        <v>187</v>
      </c>
      <c r="E282" s="231" t="s">
        <v>276</v>
      </c>
      <c r="F282" s="232" t="s">
        <v>57</v>
      </c>
      <c r="G282" s="232"/>
      <c r="H282" s="233" t="s">
        <v>56</v>
      </c>
      <c r="I282" s="403"/>
      <c r="J282" s="407">
        <f>J283</f>
        <v>0</v>
      </c>
      <c r="K282" s="275"/>
    </row>
    <row r="283" spans="1:11" ht="51" hidden="1">
      <c r="A283" s="234" t="s">
        <v>61</v>
      </c>
      <c r="B283" s="228">
        <v>871</v>
      </c>
      <c r="C283" s="228" t="s">
        <v>198</v>
      </c>
      <c r="D283" s="228" t="s">
        <v>187</v>
      </c>
      <c r="E283" s="198" t="s">
        <v>276</v>
      </c>
      <c r="F283" s="199" t="s">
        <v>57</v>
      </c>
      <c r="G283" s="199"/>
      <c r="H283" s="226" t="s">
        <v>60</v>
      </c>
      <c r="I283" s="424"/>
      <c r="J283" s="407">
        <f>J284</f>
        <v>0</v>
      </c>
      <c r="K283" s="275"/>
    </row>
    <row r="284" spans="1:11" ht="0.75" customHeight="1" hidden="1">
      <c r="A284" s="214" t="s">
        <v>63</v>
      </c>
      <c r="B284" s="228">
        <v>871</v>
      </c>
      <c r="C284" s="228" t="s">
        <v>198</v>
      </c>
      <c r="D284" s="228" t="s">
        <v>187</v>
      </c>
      <c r="E284" s="198" t="s">
        <v>276</v>
      </c>
      <c r="F284" s="199" t="s">
        <v>57</v>
      </c>
      <c r="G284" s="199"/>
      <c r="H284" s="226" t="s">
        <v>60</v>
      </c>
      <c r="I284" s="403" t="s">
        <v>62</v>
      </c>
      <c r="J284" s="407"/>
      <c r="K284" s="275"/>
    </row>
    <row r="285" spans="1:11" ht="45.75" customHeight="1">
      <c r="A285" s="204" t="s">
        <v>523</v>
      </c>
      <c r="B285" s="196">
        <v>871</v>
      </c>
      <c r="C285" s="196" t="s">
        <v>198</v>
      </c>
      <c r="D285" s="197" t="s">
        <v>187</v>
      </c>
      <c r="E285" s="211" t="s">
        <v>193</v>
      </c>
      <c r="F285" s="200"/>
      <c r="G285" s="200"/>
      <c r="H285" s="212"/>
      <c r="I285" s="400"/>
      <c r="J285" s="257">
        <f>J286</f>
        <v>20</v>
      </c>
      <c r="K285" s="275"/>
    </row>
    <row r="286" spans="1:11" ht="12.75">
      <c r="A286" s="343" t="s">
        <v>425</v>
      </c>
      <c r="B286" s="228">
        <v>871</v>
      </c>
      <c r="C286" s="228" t="s">
        <v>198</v>
      </c>
      <c r="D286" s="228" t="s">
        <v>187</v>
      </c>
      <c r="E286" s="211" t="s">
        <v>193</v>
      </c>
      <c r="F286" s="200" t="s">
        <v>19</v>
      </c>
      <c r="G286" s="200"/>
      <c r="H286" s="212"/>
      <c r="I286" s="403"/>
      <c r="J286" s="407">
        <f>J287</f>
        <v>20</v>
      </c>
      <c r="K286" s="275"/>
    </row>
    <row r="287" spans="1:11" ht="12.75">
      <c r="A287" s="195" t="s">
        <v>342</v>
      </c>
      <c r="B287" s="228">
        <v>871</v>
      </c>
      <c r="C287" s="228" t="s">
        <v>198</v>
      </c>
      <c r="D287" s="228" t="s">
        <v>187</v>
      </c>
      <c r="E287" s="211" t="s">
        <v>193</v>
      </c>
      <c r="F287" s="200" t="s">
        <v>19</v>
      </c>
      <c r="G287" s="200" t="s">
        <v>187</v>
      </c>
      <c r="H287" s="212" t="s">
        <v>414</v>
      </c>
      <c r="I287" s="403"/>
      <c r="J287" s="407">
        <f>J288</f>
        <v>20</v>
      </c>
      <c r="K287" s="275"/>
    </row>
    <row r="288" spans="1:11" ht="12.75">
      <c r="A288" s="195" t="s">
        <v>145</v>
      </c>
      <c r="B288" s="228">
        <v>871</v>
      </c>
      <c r="C288" s="228" t="s">
        <v>198</v>
      </c>
      <c r="D288" s="228" t="s">
        <v>187</v>
      </c>
      <c r="E288" s="211" t="s">
        <v>193</v>
      </c>
      <c r="F288" s="200" t="s">
        <v>19</v>
      </c>
      <c r="G288" s="200" t="s">
        <v>187</v>
      </c>
      <c r="H288" s="212" t="s">
        <v>414</v>
      </c>
      <c r="I288" s="403" t="s">
        <v>144</v>
      </c>
      <c r="J288" s="407">
        <v>20</v>
      </c>
      <c r="K288" s="275"/>
    </row>
    <row r="289" spans="1:11" ht="25.5">
      <c r="A289" s="343" t="s">
        <v>426</v>
      </c>
      <c r="B289" s="228">
        <v>871</v>
      </c>
      <c r="C289" s="228" t="s">
        <v>198</v>
      </c>
      <c r="D289" s="228" t="s">
        <v>187</v>
      </c>
      <c r="E289" s="211" t="s">
        <v>193</v>
      </c>
      <c r="F289" s="200" t="s">
        <v>10</v>
      </c>
      <c r="G289" s="200"/>
      <c r="H289" s="212"/>
      <c r="I289" s="403"/>
      <c r="J289" s="407">
        <f>J290+J297+J293</f>
        <v>3090.4</v>
      </c>
      <c r="K289" s="275"/>
    </row>
    <row r="290" spans="1:11" ht="12.75">
      <c r="A290" s="195" t="s">
        <v>338</v>
      </c>
      <c r="B290" s="228">
        <v>871</v>
      </c>
      <c r="C290" s="228" t="s">
        <v>198</v>
      </c>
      <c r="D290" s="228" t="s">
        <v>187</v>
      </c>
      <c r="E290" s="211" t="s">
        <v>193</v>
      </c>
      <c r="F290" s="200" t="s">
        <v>10</v>
      </c>
      <c r="G290" s="200" t="s">
        <v>187</v>
      </c>
      <c r="H290" s="212" t="s">
        <v>372</v>
      </c>
      <c r="I290" s="403"/>
      <c r="J290" s="407">
        <f>J291+J292+J299</f>
        <v>2930.4</v>
      </c>
      <c r="K290" s="275"/>
    </row>
    <row r="291" spans="1:11" ht="12.75">
      <c r="A291" s="195" t="s">
        <v>648</v>
      </c>
      <c r="B291" s="228">
        <v>871</v>
      </c>
      <c r="C291" s="228" t="s">
        <v>198</v>
      </c>
      <c r="D291" s="228" t="s">
        <v>187</v>
      </c>
      <c r="E291" s="211" t="s">
        <v>193</v>
      </c>
      <c r="F291" s="200" t="s">
        <v>10</v>
      </c>
      <c r="G291" s="200" t="s">
        <v>187</v>
      </c>
      <c r="H291" s="212" t="s">
        <v>372</v>
      </c>
      <c r="I291" s="403" t="s">
        <v>149</v>
      </c>
      <c r="J291" s="407">
        <v>2278.4</v>
      </c>
      <c r="K291" s="275"/>
    </row>
    <row r="292" spans="1:11" ht="12.75">
      <c r="A292" s="195" t="s">
        <v>25</v>
      </c>
      <c r="B292" s="228">
        <v>871</v>
      </c>
      <c r="C292" s="228" t="s">
        <v>198</v>
      </c>
      <c r="D292" s="228" t="s">
        <v>187</v>
      </c>
      <c r="E292" s="211" t="s">
        <v>193</v>
      </c>
      <c r="F292" s="200" t="s">
        <v>10</v>
      </c>
      <c r="G292" s="200" t="s">
        <v>187</v>
      </c>
      <c r="H292" s="212" t="s">
        <v>372</v>
      </c>
      <c r="I292" s="403" t="s">
        <v>144</v>
      </c>
      <c r="J292" s="407">
        <v>632</v>
      </c>
      <c r="K292" s="275"/>
    </row>
    <row r="293" spans="1:11" ht="12.75">
      <c r="A293" s="195" t="s">
        <v>649</v>
      </c>
      <c r="B293" s="228">
        <v>871</v>
      </c>
      <c r="C293" s="228" t="s">
        <v>198</v>
      </c>
      <c r="D293" s="228" t="s">
        <v>187</v>
      </c>
      <c r="E293" s="211" t="s">
        <v>193</v>
      </c>
      <c r="F293" s="200" t="s">
        <v>10</v>
      </c>
      <c r="G293" s="200" t="s">
        <v>187</v>
      </c>
      <c r="H293" s="212" t="s">
        <v>286</v>
      </c>
      <c r="I293" s="403" t="s">
        <v>149</v>
      </c>
      <c r="J293" s="407">
        <v>160</v>
      </c>
      <c r="K293" s="275"/>
    </row>
    <row r="294" spans="1:11" ht="0.75" customHeight="1">
      <c r="A294" s="195" t="s">
        <v>64</v>
      </c>
      <c r="B294" s="228">
        <v>871</v>
      </c>
      <c r="C294" s="228" t="s">
        <v>198</v>
      </c>
      <c r="D294" s="228" t="s">
        <v>187</v>
      </c>
      <c r="E294" s="211" t="s">
        <v>193</v>
      </c>
      <c r="F294" s="200" t="s">
        <v>44</v>
      </c>
      <c r="G294" s="200"/>
      <c r="H294" s="212"/>
      <c r="I294" s="403"/>
      <c r="J294" s="407">
        <f>J295</f>
        <v>0</v>
      </c>
      <c r="K294" s="275"/>
    </row>
    <row r="295" spans="1:11" ht="51" hidden="1">
      <c r="A295" s="195" t="s">
        <v>65</v>
      </c>
      <c r="B295" s="228">
        <v>871</v>
      </c>
      <c r="C295" s="228" t="s">
        <v>198</v>
      </c>
      <c r="D295" s="228" t="s">
        <v>187</v>
      </c>
      <c r="E295" s="211" t="s">
        <v>193</v>
      </c>
      <c r="F295" s="200" t="s">
        <v>44</v>
      </c>
      <c r="G295" s="200"/>
      <c r="H295" s="212" t="s">
        <v>173</v>
      </c>
      <c r="I295" s="403"/>
      <c r="J295" s="407">
        <f>J296+J297+J298</f>
        <v>0</v>
      </c>
      <c r="K295" s="275"/>
    </row>
    <row r="296" spans="1:11" ht="38.25" hidden="1">
      <c r="A296" s="195" t="s">
        <v>13</v>
      </c>
      <c r="B296" s="228">
        <v>871</v>
      </c>
      <c r="C296" s="228" t="s">
        <v>198</v>
      </c>
      <c r="D296" s="228" t="s">
        <v>187</v>
      </c>
      <c r="E296" s="211" t="s">
        <v>193</v>
      </c>
      <c r="F296" s="200" t="s">
        <v>44</v>
      </c>
      <c r="G296" s="200"/>
      <c r="H296" s="212" t="s">
        <v>173</v>
      </c>
      <c r="I296" s="403" t="s">
        <v>21</v>
      </c>
      <c r="J296" s="407"/>
      <c r="K296" s="275"/>
    </row>
    <row r="297" spans="1:11" ht="21.75" customHeight="1" hidden="1">
      <c r="A297" s="85" t="s">
        <v>594</v>
      </c>
      <c r="B297" s="228">
        <v>871</v>
      </c>
      <c r="C297" s="228" t="s">
        <v>198</v>
      </c>
      <c r="D297" s="228" t="s">
        <v>187</v>
      </c>
      <c r="E297" s="211" t="s">
        <v>193</v>
      </c>
      <c r="F297" s="200" t="s">
        <v>10</v>
      </c>
      <c r="G297" s="200" t="s">
        <v>187</v>
      </c>
      <c r="H297" s="212" t="s">
        <v>595</v>
      </c>
      <c r="I297" s="403"/>
      <c r="J297" s="407">
        <v>0</v>
      </c>
      <c r="K297" s="275"/>
    </row>
    <row r="298" spans="1:11" ht="19.5" customHeight="1" hidden="1">
      <c r="A298" s="85" t="s">
        <v>145</v>
      </c>
      <c r="B298" s="228">
        <v>871</v>
      </c>
      <c r="C298" s="228" t="s">
        <v>198</v>
      </c>
      <c r="D298" s="228" t="s">
        <v>187</v>
      </c>
      <c r="E298" s="211" t="s">
        <v>193</v>
      </c>
      <c r="F298" s="200" t="s">
        <v>10</v>
      </c>
      <c r="G298" s="200" t="s">
        <v>187</v>
      </c>
      <c r="H298" s="212" t="s">
        <v>595</v>
      </c>
      <c r="I298" s="403" t="s">
        <v>144</v>
      </c>
      <c r="J298" s="407">
        <v>0</v>
      </c>
      <c r="K298" s="275"/>
    </row>
    <row r="299" spans="1:11" ht="19.5" customHeight="1">
      <c r="A299" s="85" t="s">
        <v>625</v>
      </c>
      <c r="B299" s="228" t="s">
        <v>203</v>
      </c>
      <c r="C299" s="228" t="s">
        <v>198</v>
      </c>
      <c r="D299" s="228" t="s">
        <v>187</v>
      </c>
      <c r="E299" s="211" t="s">
        <v>193</v>
      </c>
      <c r="F299" s="200" t="s">
        <v>10</v>
      </c>
      <c r="G299" s="200" t="s">
        <v>187</v>
      </c>
      <c r="H299" s="212" t="s">
        <v>372</v>
      </c>
      <c r="I299" s="403" t="s">
        <v>230</v>
      </c>
      <c r="J299" s="407">
        <v>20</v>
      </c>
      <c r="K299" s="275"/>
    </row>
    <row r="300" spans="1:11" ht="37.5" customHeight="1">
      <c r="A300" s="660" t="s">
        <v>679</v>
      </c>
      <c r="B300" s="228" t="s">
        <v>203</v>
      </c>
      <c r="C300" s="228" t="s">
        <v>198</v>
      </c>
      <c r="D300" s="228"/>
      <c r="E300" s="211"/>
      <c r="F300" s="200"/>
      <c r="G300" s="200"/>
      <c r="H300" s="212"/>
      <c r="I300" s="403"/>
      <c r="J300" s="407">
        <f>J301</f>
        <v>20</v>
      </c>
      <c r="K300" s="275"/>
    </row>
    <row r="301" spans="1:11" ht="19.5" customHeight="1">
      <c r="A301" s="85" t="s">
        <v>680</v>
      </c>
      <c r="B301" s="228" t="s">
        <v>203</v>
      </c>
      <c r="C301" s="228" t="s">
        <v>198</v>
      </c>
      <c r="D301" s="228" t="s">
        <v>187</v>
      </c>
      <c r="E301" s="211" t="s">
        <v>193</v>
      </c>
      <c r="F301" s="200" t="s">
        <v>44</v>
      </c>
      <c r="G301" s="200" t="s">
        <v>187</v>
      </c>
      <c r="H301" s="212" t="s">
        <v>681</v>
      </c>
      <c r="I301" s="403"/>
      <c r="J301" s="407">
        <f>J302</f>
        <v>20</v>
      </c>
      <c r="K301" s="275"/>
    </row>
    <row r="302" spans="1:11" ht="19.5" customHeight="1">
      <c r="A302" s="85" t="s">
        <v>145</v>
      </c>
      <c r="B302" s="228" t="s">
        <v>203</v>
      </c>
      <c r="C302" s="228" t="s">
        <v>198</v>
      </c>
      <c r="D302" s="228" t="s">
        <v>187</v>
      </c>
      <c r="E302" s="211" t="s">
        <v>193</v>
      </c>
      <c r="F302" s="200" t="s">
        <v>44</v>
      </c>
      <c r="G302" s="200" t="s">
        <v>187</v>
      </c>
      <c r="H302" s="212" t="s">
        <v>681</v>
      </c>
      <c r="I302" s="403" t="s">
        <v>144</v>
      </c>
      <c r="J302" s="407">
        <v>20</v>
      </c>
      <c r="K302" s="275"/>
    </row>
    <row r="303" spans="1:11" ht="13.5">
      <c r="A303" s="210" t="s">
        <v>273</v>
      </c>
      <c r="B303" s="372">
        <v>871</v>
      </c>
      <c r="C303" s="372" t="s">
        <v>216</v>
      </c>
      <c r="D303" s="228"/>
      <c r="E303" s="211"/>
      <c r="F303" s="200"/>
      <c r="G303" s="200"/>
      <c r="H303" s="212"/>
      <c r="I303" s="341"/>
      <c r="J303" s="397">
        <f>J309++J304</f>
        <v>198.4</v>
      </c>
      <c r="K303" s="275"/>
    </row>
    <row r="304" spans="1:11" ht="13.5">
      <c r="A304" s="210" t="s">
        <v>121</v>
      </c>
      <c r="B304" s="372">
        <v>871</v>
      </c>
      <c r="C304" s="372" t="s">
        <v>216</v>
      </c>
      <c r="D304" s="372" t="s">
        <v>187</v>
      </c>
      <c r="E304" s="211"/>
      <c r="F304" s="200"/>
      <c r="G304" s="200"/>
      <c r="H304" s="212"/>
      <c r="I304" s="341"/>
      <c r="J304" s="397">
        <f>J305</f>
        <v>188.4</v>
      </c>
      <c r="K304" s="275"/>
    </row>
    <row r="305" spans="1:11" ht="12.75">
      <c r="A305" s="204" t="s">
        <v>118</v>
      </c>
      <c r="B305" s="196">
        <v>871</v>
      </c>
      <c r="C305" s="196" t="s">
        <v>216</v>
      </c>
      <c r="D305" s="197" t="s">
        <v>187</v>
      </c>
      <c r="E305" s="211" t="s">
        <v>119</v>
      </c>
      <c r="F305" s="200" t="s">
        <v>55</v>
      </c>
      <c r="G305" s="200"/>
      <c r="H305" s="671" t="s">
        <v>325</v>
      </c>
      <c r="I305" s="400"/>
      <c r="J305" s="257">
        <f>J306</f>
        <v>188.4</v>
      </c>
      <c r="K305" s="275"/>
    </row>
    <row r="306" spans="1:11" ht="25.5">
      <c r="A306" s="204" t="s">
        <v>120</v>
      </c>
      <c r="B306" s="235">
        <v>871</v>
      </c>
      <c r="C306" s="235" t="s">
        <v>216</v>
      </c>
      <c r="D306" s="223" t="s">
        <v>187</v>
      </c>
      <c r="E306" s="394" t="s">
        <v>119</v>
      </c>
      <c r="F306" s="395" t="s">
        <v>19</v>
      </c>
      <c r="G306" s="395" t="s">
        <v>285</v>
      </c>
      <c r="H306" s="396" t="s">
        <v>325</v>
      </c>
      <c r="I306" s="400"/>
      <c r="J306" s="257">
        <f>J307</f>
        <v>188.4</v>
      </c>
      <c r="K306" s="275"/>
    </row>
    <row r="307" spans="1:11" ht="25.5">
      <c r="A307" s="209" t="s">
        <v>120</v>
      </c>
      <c r="B307" s="235">
        <v>871</v>
      </c>
      <c r="C307" s="235" t="s">
        <v>216</v>
      </c>
      <c r="D307" s="223" t="s">
        <v>187</v>
      </c>
      <c r="E307" s="394" t="s">
        <v>119</v>
      </c>
      <c r="F307" s="395" t="s">
        <v>19</v>
      </c>
      <c r="G307" s="395" t="s">
        <v>285</v>
      </c>
      <c r="H307" s="396" t="s">
        <v>375</v>
      </c>
      <c r="I307" s="400"/>
      <c r="J307" s="257">
        <f>J308</f>
        <v>188.4</v>
      </c>
      <c r="K307" s="275"/>
    </row>
    <row r="308" spans="1:11" ht="12.75">
      <c r="A308" s="214" t="s">
        <v>151</v>
      </c>
      <c r="B308" s="235">
        <v>871</v>
      </c>
      <c r="C308" s="235" t="s">
        <v>216</v>
      </c>
      <c r="D308" s="223" t="s">
        <v>187</v>
      </c>
      <c r="E308" s="394" t="s">
        <v>119</v>
      </c>
      <c r="F308" s="395" t="s">
        <v>19</v>
      </c>
      <c r="G308" s="395" t="s">
        <v>285</v>
      </c>
      <c r="H308" s="396" t="s">
        <v>375</v>
      </c>
      <c r="I308" s="400" t="s">
        <v>150</v>
      </c>
      <c r="J308" s="257">
        <v>188.4</v>
      </c>
      <c r="K308" s="275"/>
    </row>
    <row r="309" spans="1:11" ht="13.5">
      <c r="A309" s="210" t="s">
        <v>275</v>
      </c>
      <c r="B309" s="372">
        <v>871</v>
      </c>
      <c r="C309" s="372" t="s">
        <v>216</v>
      </c>
      <c r="D309" s="372" t="s">
        <v>188</v>
      </c>
      <c r="E309" s="327"/>
      <c r="F309" s="328"/>
      <c r="G309" s="328"/>
      <c r="H309" s="329"/>
      <c r="I309" s="341"/>
      <c r="J309" s="397">
        <f>J310</f>
        <v>10</v>
      </c>
      <c r="K309" s="275"/>
    </row>
    <row r="310" spans="1:11" ht="25.5">
      <c r="A310" s="204" t="s">
        <v>524</v>
      </c>
      <c r="B310" s="196">
        <v>871</v>
      </c>
      <c r="C310" s="196" t="s">
        <v>216</v>
      </c>
      <c r="D310" s="197" t="s">
        <v>188</v>
      </c>
      <c r="E310" s="211" t="s">
        <v>216</v>
      </c>
      <c r="F310" s="200"/>
      <c r="G310" s="200"/>
      <c r="H310" s="212"/>
      <c r="I310" s="400"/>
      <c r="J310" s="257">
        <f>J311</f>
        <v>10</v>
      </c>
      <c r="K310" s="275"/>
    </row>
    <row r="311" spans="1:11" ht="12.75">
      <c r="A311" s="343" t="s">
        <v>345</v>
      </c>
      <c r="B311" s="228">
        <v>871</v>
      </c>
      <c r="C311" s="228" t="s">
        <v>216</v>
      </c>
      <c r="D311" s="228" t="s">
        <v>188</v>
      </c>
      <c r="E311" s="211" t="s">
        <v>216</v>
      </c>
      <c r="F311" s="200" t="s">
        <v>19</v>
      </c>
      <c r="G311" s="200"/>
      <c r="H311" s="212"/>
      <c r="I311" s="403"/>
      <c r="J311" s="407">
        <f>J312</f>
        <v>10</v>
      </c>
      <c r="K311" s="275"/>
    </row>
    <row r="312" spans="1:11" ht="12.75">
      <c r="A312" s="195" t="s">
        <v>346</v>
      </c>
      <c r="B312" s="228">
        <v>871</v>
      </c>
      <c r="C312" s="228" t="s">
        <v>216</v>
      </c>
      <c r="D312" s="228" t="s">
        <v>188</v>
      </c>
      <c r="E312" s="211" t="s">
        <v>216</v>
      </c>
      <c r="F312" s="200" t="s">
        <v>19</v>
      </c>
      <c r="G312" s="200" t="s">
        <v>187</v>
      </c>
      <c r="H312" s="212" t="s">
        <v>415</v>
      </c>
      <c r="I312" s="403"/>
      <c r="J312" s="407">
        <f>J313</f>
        <v>10</v>
      </c>
      <c r="K312" s="275"/>
    </row>
    <row r="313" spans="1:11" ht="12" customHeight="1">
      <c r="A313" s="195" t="s">
        <v>145</v>
      </c>
      <c r="B313" s="228">
        <v>871</v>
      </c>
      <c r="C313" s="228" t="s">
        <v>216</v>
      </c>
      <c r="D313" s="228" t="s">
        <v>188</v>
      </c>
      <c r="E313" s="211" t="s">
        <v>216</v>
      </c>
      <c r="F313" s="200" t="s">
        <v>19</v>
      </c>
      <c r="G313" s="200" t="s">
        <v>187</v>
      </c>
      <c r="H313" s="212" t="s">
        <v>415</v>
      </c>
      <c r="I313" s="403" t="s">
        <v>144</v>
      </c>
      <c r="J313" s="407">
        <v>10</v>
      </c>
      <c r="K313" s="275"/>
    </row>
    <row r="314" spans="1:11" ht="25.5" customHeight="1" hidden="1">
      <c r="A314" s="554" t="s">
        <v>553</v>
      </c>
      <c r="B314" s="372" t="s">
        <v>203</v>
      </c>
      <c r="C314" s="372" t="s">
        <v>240</v>
      </c>
      <c r="D314" s="228"/>
      <c r="E314" s="211"/>
      <c r="F314" s="200"/>
      <c r="G314" s="200"/>
      <c r="H314" s="212"/>
      <c r="I314" s="403"/>
      <c r="J314" s="407">
        <v>0</v>
      </c>
      <c r="K314" s="275"/>
    </row>
    <row r="315" spans="1:11" ht="12.75" hidden="1">
      <c r="A315" s="82" t="s">
        <v>547</v>
      </c>
      <c r="B315" s="228" t="s">
        <v>203</v>
      </c>
      <c r="C315" s="228" t="s">
        <v>240</v>
      </c>
      <c r="D315" s="228" t="s">
        <v>187</v>
      </c>
      <c r="E315" s="211" t="s">
        <v>545</v>
      </c>
      <c r="F315" s="200"/>
      <c r="G315" s="200"/>
      <c r="H315" s="212"/>
      <c r="I315" s="403"/>
      <c r="J315" s="407">
        <v>0</v>
      </c>
      <c r="K315" s="275"/>
    </row>
    <row r="316" spans="1:11" ht="30" hidden="1">
      <c r="A316" s="448" t="s">
        <v>478</v>
      </c>
      <c r="B316" s="228" t="s">
        <v>203</v>
      </c>
      <c r="C316" s="228" t="s">
        <v>240</v>
      </c>
      <c r="D316" s="228" t="s">
        <v>187</v>
      </c>
      <c r="E316" s="211" t="s">
        <v>545</v>
      </c>
      <c r="F316" s="200" t="s">
        <v>19</v>
      </c>
      <c r="G316" s="200" t="s">
        <v>285</v>
      </c>
      <c r="H316" s="212" t="s">
        <v>546</v>
      </c>
      <c r="I316" s="403"/>
      <c r="J316" s="407">
        <v>0</v>
      </c>
      <c r="K316" s="275"/>
    </row>
    <row r="317" spans="1:11" ht="19.5" customHeight="1" hidden="1">
      <c r="A317" s="195" t="s">
        <v>504</v>
      </c>
      <c r="B317" s="228" t="s">
        <v>203</v>
      </c>
      <c r="C317" s="228" t="s">
        <v>240</v>
      </c>
      <c r="D317" s="228" t="s">
        <v>187</v>
      </c>
      <c r="E317" s="211" t="s">
        <v>545</v>
      </c>
      <c r="F317" s="200" t="s">
        <v>19</v>
      </c>
      <c r="G317" s="200" t="s">
        <v>285</v>
      </c>
      <c r="H317" s="212" t="s">
        <v>546</v>
      </c>
      <c r="I317" s="403" t="s">
        <v>505</v>
      </c>
      <c r="J317" s="407">
        <v>0</v>
      </c>
      <c r="K317" s="275"/>
    </row>
    <row r="318" spans="1:10" ht="16.5" customHeight="1">
      <c r="A318" s="269"/>
      <c r="B318" s="1"/>
      <c r="C318" s="270"/>
      <c r="D318" s="270"/>
      <c r="E318" s="269"/>
      <c r="F318" s="269"/>
      <c r="G318" s="269"/>
      <c r="H318" s="269"/>
      <c r="I318" s="271"/>
      <c r="J318" s="272">
        <f>J16+J110+J117+J136+J171+J273+J279+J303+J315</f>
        <v>12094.1</v>
      </c>
    </row>
  </sheetData>
  <sheetProtection/>
  <mergeCells count="13">
    <mergeCell ref="G2:J2"/>
    <mergeCell ref="H6:J6"/>
    <mergeCell ref="A10:J10"/>
    <mergeCell ref="A7:J7"/>
    <mergeCell ref="C8:J8"/>
    <mergeCell ref="C9:J9"/>
    <mergeCell ref="B3:J5"/>
    <mergeCell ref="C13:I13"/>
    <mergeCell ref="J13:J14"/>
    <mergeCell ref="E14:H14"/>
    <mergeCell ref="B13:B14"/>
    <mergeCell ref="A11:J11"/>
    <mergeCell ref="I12:J12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301"/>
  <sheetViews>
    <sheetView zoomScalePageLayoutView="0" workbookViewId="0" topLeftCell="A78">
      <selection activeCell="M268" sqref="M268"/>
    </sheetView>
  </sheetViews>
  <sheetFormatPr defaultColWidth="9.140625" defaultRowHeight="12.75"/>
  <cols>
    <col min="1" max="1" width="70.8515625" style="0" customWidth="1"/>
    <col min="2" max="2" width="6.421875" style="0" customWidth="1"/>
    <col min="3" max="3" width="5.57421875" style="0" customWidth="1"/>
    <col min="4" max="4" width="4.7109375" style="0" customWidth="1"/>
    <col min="5" max="5" width="5.57421875" style="0" customWidth="1"/>
    <col min="6" max="7" width="5.00390625" style="0" customWidth="1"/>
    <col min="8" max="8" width="6.28125" style="26" customWidth="1"/>
    <col min="9" max="9" width="4.8515625" style="0" customWidth="1"/>
    <col min="10" max="10" width="9.57421875" style="0" bestFit="1" customWidth="1"/>
    <col min="11" max="11" width="10.28125" style="0" customWidth="1"/>
  </cols>
  <sheetData>
    <row r="1" spans="3:11" ht="6" customHeight="1">
      <c r="C1" s="1"/>
      <c r="D1" s="1"/>
      <c r="E1" s="1"/>
      <c r="F1" s="1"/>
      <c r="G1" s="1"/>
      <c r="H1" s="780"/>
      <c r="I1" s="780"/>
      <c r="J1" s="780"/>
      <c r="K1" s="780"/>
    </row>
    <row r="2" spans="3:11" ht="12.75" hidden="1">
      <c r="C2" s="803"/>
      <c r="D2" s="803"/>
      <c r="E2" s="803"/>
      <c r="F2" s="803"/>
      <c r="G2" s="803"/>
      <c r="H2" s="803"/>
      <c r="I2" s="803"/>
      <c r="J2" s="803"/>
      <c r="K2" s="803"/>
    </row>
    <row r="3" spans="3:11" ht="12.75" hidden="1">
      <c r="C3" s="803"/>
      <c r="D3" s="803"/>
      <c r="E3" s="803"/>
      <c r="F3" s="803"/>
      <c r="G3" s="803"/>
      <c r="H3" s="803"/>
      <c r="I3" s="803"/>
      <c r="J3" s="803"/>
      <c r="K3" s="803"/>
    </row>
    <row r="4" spans="3:11" ht="12.75" hidden="1">
      <c r="C4" s="803"/>
      <c r="D4" s="803"/>
      <c r="E4" s="803"/>
      <c r="F4" s="803"/>
      <c r="G4" s="803"/>
      <c r="H4" s="803"/>
      <c r="I4" s="803"/>
      <c r="J4" s="803"/>
      <c r="K4" s="803"/>
    </row>
    <row r="5" spans="3:11" ht="12.75" hidden="1">
      <c r="C5" s="803"/>
      <c r="D5" s="803"/>
      <c r="E5" s="803"/>
      <c r="F5" s="803"/>
      <c r="G5" s="803"/>
      <c r="H5" s="803"/>
      <c r="I5" s="803"/>
      <c r="J5" s="803"/>
      <c r="K5" s="803"/>
    </row>
    <row r="6" spans="3:11" ht="12.75" hidden="1">
      <c r="C6" s="803"/>
      <c r="D6" s="803"/>
      <c r="E6" s="803"/>
      <c r="F6" s="803"/>
      <c r="G6" s="803"/>
      <c r="H6" s="803"/>
      <c r="I6" s="803"/>
      <c r="J6" s="803"/>
      <c r="K6" s="803"/>
    </row>
    <row r="7" spans="1:11" ht="12.75">
      <c r="A7" s="585"/>
      <c r="B7" s="585"/>
      <c r="C7" s="585"/>
      <c r="D7" s="585"/>
      <c r="E7" s="780" t="s">
        <v>846</v>
      </c>
      <c r="F7" s="780"/>
      <c r="G7" s="780"/>
      <c r="H7" s="780"/>
      <c r="I7" s="780"/>
      <c r="J7" s="763"/>
      <c r="K7" s="763"/>
    </row>
    <row r="8" spans="1:11" ht="13.5" customHeight="1">
      <c r="A8" s="803" t="s">
        <v>242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</row>
    <row r="9" spans="1:11" ht="25.5" customHeight="1">
      <c r="A9" s="585"/>
      <c r="B9" s="585"/>
      <c r="C9" s="803" t="s">
        <v>713</v>
      </c>
      <c r="D9" s="803"/>
      <c r="E9" s="803"/>
      <c r="F9" s="803"/>
      <c r="G9" s="803"/>
      <c r="H9" s="803"/>
      <c r="I9" s="803"/>
      <c r="J9" s="803"/>
      <c r="K9" s="803"/>
    </row>
    <row r="10" spans="1:11" ht="12.75">
      <c r="A10" s="585"/>
      <c r="B10" s="585"/>
      <c r="C10" s="780"/>
      <c r="D10" s="780"/>
      <c r="E10" s="780"/>
      <c r="F10" s="780"/>
      <c r="G10" s="780"/>
      <c r="H10" s="780"/>
      <c r="I10" s="780"/>
      <c r="J10" s="780"/>
      <c r="K10" s="780"/>
    </row>
    <row r="11" spans="1:11" ht="18" customHeight="1">
      <c r="A11" s="833" t="s">
        <v>245</v>
      </c>
      <c r="B11" s="833"/>
      <c r="C11" s="833"/>
      <c r="D11" s="833"/>
      <c r="E11" s="833"/>
      <c r="F11" s="833"/>
      <c r="G11" s="833"/>
      <c r="H11" s="833"/>
      <c r="I11" s="833"/>
      <c r="J11" s="833"/>
      <c r="K11" s="833"/>
    </row>
    <row r="12" spans="1:11" ht="11.25" customHeight="1">
      <c r="A12" s="835" t="s">
        <v>670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</row>
    <row r="13" spans="1:10" ht="16.5" customHeight="1">
      <c r="A13" s="12"/>
      <c r="B13" s="12"/>
      <c r="C13" s="8"/>
      <c r="D13" s="8"/>
      <c r="E13" s="12"/>
      <c r="F13" s="12"/>
      <c r="G13" s="12"/>
      <c r="H13" s="12"/>
      <c r="I13" s="836" t="s">
        <v>227</v>
      </c>
      <c r="J13" s="836"/>
    </row>
    <row r="14" spans="1:11" ht="28.5" customHeight="1">
      <c r="A14" s="5" t="s">
        <v>208</v>
      </c>
      <c r="B14" s="829" t="s">
        <v>200</v>
      </c>
      <c r="C14" s="837" t="s">
        <v>9</v>
      </c>
      <c r="D14" s="838"/>
      <c r="E14" s="838"/>
      <c r="F14" s="838"/>
      <c r="G14" s="838"/>
      <c r="H14" s="838"/>
      <c r="I14" s="839"/>
      <c r="J14" s="827" t="s">
        <v>638</v>
      </c>
      <c r="K14" s="827" t="s">
        <v>668</v>
      </c>
    </row>
    <row r="15" spans="1:11" ht="50.25">
      <c r="A15" s="4"/>
      <c r="B15" s="830"/>
      <c r="C15" s="29" t="s">
        <v>211</v>
      </c>
      <c r="D15" s="30" t="s">
        <v>210</v>
      </c>
      <c r="E15" s="834" t="s">
        <v>209</v>
      </c>
      <c r="F15" s="834"/>
      <c r="G15" s="834"/>
      <c r="H15" s="834"/>
      <c r="I15" s="31" t="s">
        <v>212</v>
      </c>
      <c r="J15" s="827"/>
      <c r="K15" s="827"/>
    </row>
    <row r="16" spans="1:11" ht="20.25" customHeight="1">
      <c r="A16" s="335" t="s">
        <v>246</v>
      </c>
      <c r="B16" s="505">
        <v>871</v>
      </c>
      <c r="C16" s="263"/>
      <c r="D16" s="506"/>
      <c r="E16" s="467"/>
      <c r="F16" s="507"/>
      <c r="G16" s="507"/>
      <c r="H16" s="508"/>
      <c r="I16" s="265"/>
      <c r="J16" s="336">
        <f>J300</f>
        <v>11915.5</v>
      </c>
      <c r="K16" s="336">
        <f>K300</f>
        <v>11748.5</v>
      </c>
    </row>
    <row r="17" spans="1:11" ht="14.25">
      <c r="A17" s="337" t="s">
        <v>186</v>
      </c>
      <c r="B17" s="392">
        <v>871</v>
      </c>
      <c r="C17" s="392" t="s">
        <v>187</v>
      </c>
      <c r="D17" s="393" t="s">
        <v>184</v>
      </c>
      <c r="E17" s="394"/>
      <c r="F17" s="395"/>
      <c r="G17" s="395"/>
      <c r="H17" s="225" t="s">
        <v>185</v>
      </c>
      <c r="I17" s="338" t="s">
        <v>183</v>
      </c>
      <c r="J17" s="339">
        <f>J23+J58+J63+J55+J47</f>
        <v>5658.000000000001</v>
      </c>
      <c r="K17" s="339">
        <f>K23+K58+K63+K55</f>
        <v>5699.300000000001</v>
      </c>
    </row>
    <row r="18" spans="1:11" ht="0.75" customHeight="1">
      <c r="A18" s="202" t="s">
        <v>189</v>
      </c>
      <c r="B18" s="333">
        <v>871</v>
      </c>
      <c r="C18" s="333" t="s">
        <v>187</v>
      </c>
      <c r="D18" s="334" t="s">
        <v>190</v>
      </c>
      <c r="E18" s="394"/>
      <c r="F18" s="395"/>
      <c r="G18" s="395"/>
      <c r="H18" s="225" t="s">
        <v>185</v>
      </c>
      <c r="I18" s="341" t="s">
        <v>183</v>
      </c>
      <c r="J18" s="342">
        <f aca="true" t="shared" si="0" ref="J18:K21">J19</f>
        <v>0</v>
      </c>
      <c r="K18" s="342">
        <f t="shared" si="0"/>
        <v>0</v>
      </c>
    </row>
    <row r="19" spans="1:11" ht="12.75" hidden="1">
      <c r="A19" s="343" t="s">
        <v>16</v>
      </c>
      <c r="B19" s="325">
        <v>871</v>
      </c>
      <c r="C19" s="325" t="s">
        <v>187</v>
      </c>
      <c r="D19" s="326" t="s">
        <v>190</v>
      </c>
      <c r="E19" s="327" t="s">
        <v>11</v>
      </c>
      <c r="F19" s="328" t="s">
        <v>55</v>
      </c>
      <c r="G19" s="328" t="s">
        <v>285</v>
      </c>
      <c r="H19" s="329" t="s">
        <v>56</v>
      </c>
      <c r="I19" s="344"/>
      <c r="J19" s="256">
        <f t="shared" si="0"/>
        <v>0</v>
      </c>
      <c r="K19" s="256">
        <f t="shared" si="0"/>
        <v>0</v>
      </c>
    </row>
    <row r="20" spans="1:11" ht="12.75" hidden="1">
      <c r="A20" s="343" t="s">
        <v>175</v>
      </c>
      <c r="B20" s="196">
        <v>871</v>
      </c>
      <c r="C20" s="196" t="s">
        <v>187</v>
      </c>
      <c r="D20" s="197" t="s">
        <v>190</v>
      </c>
      <c r="E20" s="211" t="s">
        <v>14</v>
      </c>
      <c r="F20" s="200" t="s">
        <v>10</v>
      </c>
      <c r="G20" s="200" t="s">
        <v>285</v>
      </c>
      <c r="H20" s="212" t="s">
        <v>56</v>
      </c>
      <c r="I20" s="344"/>
      <c r="J20" s="256">
        <f t="shared" si="0"/>
        <v>0</v>
      </c>
      <c r="K20" s="256">
        <f t="shared" si="0"/>
        <v>0</v>
      </c>
    </row>
    <row r="21" spans="1:11" ht="38.25" hidden="1">
      <c r="A21" s="203" t="s">
        <v>12</v>
      </c>
      <c r="B21" s="196">
        <v>871</v>
      </c>
      <c r="C21" s="196" t="s">
        <v>187</v>
      </c>
      <c r="D21" s="197" t="s">
        <v>190</v>
      </c>
      <c r="E21" s="211" t="s">
        <v>14</v>
      </c>
      <c r="F21" s="200" t="s">
        <v>10</v>
      </c>
      <c r="G21" s="200" t="s">
        <v>285</v>
      </c>
      <c r="H21" s="212" t="s">
        <v>15</v>
      </c>
      <c r="I21" s="345"/>
      <c r="J21" s="256">
        <f t="shared" si="0"/>
        <v>0</v>
      </c>
      <c r="K21" s="256">
        <f t="shared" si="0"/>
        <v>0</v>
      </c>
    </row>
    <row r="22" spans="1:11" ht="38.25" hidden="1">
      <c r="A22" s="195" t="s">
        <v>13</v>
      </c>
      <c r="B22" s="196">
        <v>871</v>
      </c>
      <c r="C22" s="196" t="s">
        <v>187</v>
      </c>
      <c r="D22" s="197" t="s">
        <v>190</v>
      </c>
      <c r="E22" s="211" t="s">
        <v>14</v>
      </c>
      <c r="F22" s="200" t="s">
        <v>10</v>
      </c>
      <c r="G22" s="200" t="s">
        <v>285</v>
      </c>
      <c r="H22" s="212" t="s">
        <v>15</v>
      </c>
      <c r="I22" s="346">
        <v>100</v>
      </c>
      <c r="J22" s="256"/>
      <c r="K22" s="256"/>
    </row>
    <row r="23" spans="1:11" ht="36">
      <c r="A23" s="340" t="s">
        <v>191</v>
      </c>
      <c r="B23" s="333">
        <v>871</v>
      </c>
      <c r="C23" s="333" t="s">
        <v>187</v>
      </c>
      <c r="D23" s="334" t="s">
        <v>192</v>
      </c>
      <c r="E23" s="394"/>
      <c r="F23" s="395"/>
      <c r="G23" s="200"/>
      <c r="H23" s="225"/>
      <c r="I23" s="400" t="s">
        <v>183</v>
      </c>
      <c r="J23" s="331">
        <f>J24+J38</f>
        <v>5014.900000000001</v>
      </c>
      <c r="K23" s="331">
        <f>K24+K37</f>
        <v>5054.400000000001</v>
      </c>
    </row>
    <row r="24" spans="1:11" ht="12.75">
      <c r="A24" s="204" t="s">
        <v>17</v>
      </c>
      <c r="B24" s="196">
        <v>871</v>
      </c>
      <c r="C24" s="196" t="s">
        <v>187</v>
      </c>
      <c r="D24" s="197" t="s">
        <v>192</v>
      </c>
      <c r="E24" s="211" t="s">
        <v>18</v>
      </c>
      <c r="F24" s="200" t="s">
        <v>55</v>
      </c>
      <c r="G24" s="200" t="s">
        <v>285</v>
      </c>
      <c r="H24" s="212" t="s">
        <v>325</v>
      </c>
      <c r="I24" s="400"/>
      <c r="J24" s="257">
        <f>J28+J25</f>
        <v>5002.3</v>
      </c>
      <c r="K24" s="257">
        <f>K28+K25</f>
        <v>5026.8</v>
      </c>
    </row>
    <row r="25" spans="1:11" ht="12.75">
      <c r="A25" s="204" t="s">
        <v>115</v>
      </c>
      <c r="B25" s="196">
        <v>871</v>
      </c>
      <c r="C25" s="196" t="s">
        <v>187</v>
      </c>
      <c r="D25" s="197" t="s">
        <v>192</v>
      </c>
      <c r="E25" s="211" t="s">
        <v>18</v>
      </c>
      <c r="F25" s="200" t="s">
        <v>19</v>
      </c>
      <c r="G25" s="200" t="s">
        <v>285</v>
      </c>
      <c r="H25" s="225" t="s">
        <v>325</v>
      </c>
      <c r="I25" s="400"/>
      <c r="J25" s="257">
        <f>J26</f>
        <v>754.2</v>
      </c>
      <c r="K25" s="257">
        <f>K26</f>
        <v>754.2</v>
      </c>
    </row>
    <row r="26" spans="1:11" ht="38.25">
      <c r="A26" s="203" t="s">
        <v>20</v>
      </c>
      <c r="B26" s="196">
        <v>871</v>
      </c>
      <c r="C26" s="196" t="s">
        <v>187</v>
      </c>
      <c r="D26" s="197" t="s">
        <v>192</v>
      </c>
      <c r="E26" s="211" t="s">
        <v>18</v>
      </c>
      <c r="F26" s="200" t="s">
        <v>19</v>
      </c>
      <c r="G26" s="200" t="s">
        <v>285</v>
      </c>
      <c r="H26" s="212" t="s">
        <v>350</v>
      </c>
      <c r="I26" s="400"/>
      <c r="J26" s="257">
        <f>J27</f>
        <v>754.2</v>
      </c>
      <c r="K26" s="257">
        <f>K27</f>
        <v>754.2</v>
      </c>
    </row>
    <row r="27" spans="1:11" ht="38.25">
      <c r="A27" s="205" t="s">
        <v>13</v>
      </c>
      <c r="B27" s="196">
        <v>871</v>
      </c>
      <c r="C27" s="196" t="s">
        <v>187</v>
      </c>
      <c r="D27" s="197" t="s">
        <v>192</v>
      </c>
      <c r="E27" s="211" t="s">
        <v>18</v>
      </c>
      <c r="F27" s="200" t="s">
        <v>19</v>
      </c>
      <c r="G27" s="200" t="s">
        <v>285</v>
      </c>
      <c r="H27" s="212" t="s">
        <v>350</v>
      </c>
      <c r="I27" s="403" t="s">
        <v>143</v>
      </c>
      <c r="J27" s="257">
        <v>754.2</v>
      </c>
      <c r="K27" s="257">
        <v>754.2</v>
      </c>
    </row>
    <row r="28" spans="1:11" ht="12.75">
      <c r="A28" s="204" t="s">
        <v>22</v>
      </c>
      <c r="B28" s="196">
        <v>871</v>
      </c>
      <c r="C28" s="196" t="s">
        <v>187</v>
      </c>
      <c r="D28" s="197" t="s">
        <v>192</v>
      </c>
      <c r="E28" s="211" t="s">
        <v>18</v>
      </c>
      <c r="F28" s="200" t="s">
        <v>10</v>
      </c>
      <c r="G28" s="200" t="s">
        <v>285</v>
      </c>
      <c r="H28" s="225" t="s">
        <v>325</v>
      </c>
      <c r="I28" s="400"/>
      <c r="J28" s="257">
        <f>J29+J33</f>
        <v>4248.1</v>
      </c>
      <c r="K28" s="257">
        <f>K29+K33</f>
        <v>4272.6</v>
      </c>
    </row>
    <row r="29" spans="1:11" ht="38.25">
      <c r="A29" s="203" t="s">
        <v>20</v>
      </c>
      <c r="B29" s="196">
        <v>871</v>
      </c>
      <c r="C29" s="196" t="s">
        <v>187</v>
      </c>
      <c r="D29" s="197" t="s">
        <v>192</v>
      </c>
      <c r="E29" s="211" t="s">
        <v>18</v>
      </c>
      <c r="F29" s="200" t="s">
        <v>10</v>
      </c>
      <c r="G29" s="200" t="s">
        <v>285</v>
      </c>
      <c r="H29" s="212" t="s">
        <v>350</v>
      </c>
      <c r="I29" s="400"/>
      <c r="J29" s="257">
        <f>J30+J31</f>
        <v>3598.8</v>
      </c>
      <c r="K29" s="257">
        <f>K30+K31</f>
        <v>3598.8</v>
      </c>
    </row>
    <row r="30" spans="1:11" ht="38.25">
      <c r="A30" s="205" t="s">
        <v>13</v>
      </c>
      <c r="B30" s="196">
        <v>871</v>
      </c>
      <c r="C30" s="196" t="s">
        <v>187</v>
      </c>
      <c r="D30" s="197" t="s">
        <v>192</v>
      </c>
      <c r="E30" s="211" t="s">
        <v>18</v>
      </c>
      <c r="F30" s="200" t="s">
        <v>10</v>
      </c>
      <c r="G30" s="200" t="s">
        <v>285</v>
      </c>
      <c r="H30" s="212" t="s">
        <v>350</v>
      </c>
      <c r="I30" s="403" t="s">
        <v>143</v>
      </c>
      <c r="J30" s="257">
        <v>3483</v>
      </c>
      <c r="K30" s="257">
        <v>3483</v>
      </c>
    </row>
    <row r="31" spans="1:11" ht="102">
      <c r="A31" s="430" t="s">
        <v>607</v>
      </c>
      <c r="B31" s="196" t="s">
        <v>203</v>
      </c>
      <c r="C31" s="196" t="s">
        <v>187</v>
      </c>
      <c r="D31" s="197" t="s">
        <v>192</v>
      </c>
      <c r="E31" s="211" t="s">
        <v>18</v>
      </c>
      <c r="F31" s="200" t="s">
        <v>10</v>
      </c>
      <c r="G31" s="200" t="s">
        <v>285</v>
      </c>
      <c r="H31" s="101" t="s">
        <v>330</v>
      </c>
      <c r="I31" s="403"/>
      <c r="J31" s="257">
        <f>J32</f>
        <v>115.8</v>
      </c>
      <c r="K31" s="257">
        <f>K32</f>
        <v>115.8</v>
      </c>
    </row>
    <row r="32" spans="1:11" ht="38.25">
      <c r="A32" s="85" t="s">
        <v>13</v>
      </c>
      <c r="B32" s="196" t="s">
        <v>203</v>
      </c>
      <c r="C32" s="196" t="s">
        <v>187</v>
      </c>
      <c r="D32" s="197" t="s">
        <v>192</v>
      </c>
      <c r="E32" s="211" t="s">
        <v>18</v>
      </c>
      <c r="F32" s="200" t="s">
        <v>10</v>
      </c>
      <c r="G32" s="200" t="s">
        <v>285</v>
      </c>
      <c r="H32" s="101" t="s">
        <v>330</v>
      </c>
      <c r="I32" s="403" t="s">
        <v>143</v>
      </c>
      <c r="J32" s="257">
        <v>115.8</v>
      </c>
      <c r="K32" s="257">
        <v>115.8</v>
      </c>
    </row>
    <row r="33" spans="1:11" ht="38.25">
      <c r="A33" s="203" t="s">
        <v>23</v>
      </c>
      <c r="B33" s="196">
        <v>871</v>
      </c>
      <c r="C33" s="196" t="s">
        <v>187</v>
      </c>
      <c r="D33" s="197" t="s">
        <v>192</v>
      </c>
      <c r="E33" s="211" t="s">
        <v>18</v>
      </c>
      <c r="F33" s="200" t="s">
        <v>10</v>
      </c>
      <c r="G33" s="200" t="s">
        <v>285</v>
      </c>
      <c r="H33" s="212" t="s">
        <v>377</v>
      </c>
      <c r="I33" s="403"/>
      <c r="J33" s="257">
        <f>J34+J35+J36</f>
        <v>649.3</v>
      </c>
      <c r="K33" s="257">
        <f>K34+K35+K36</f>
        <v>673.8</v>
      </c>
    </row>
    <row r="34" spans="1:11" ht="12.75">
      <c r="A34" s="347" t="s">
        <v>145</v>
      </c>
      <c r="B34" s="196">
        <v>871</v>
      </c>
      <c r="C34" s="196" t="s">
        <v>187</v>
      </c>
      <c r="D34" s="197" t="s">
        <v>192</v>
      </c>
      <c r="E34" s="211" t="s">
        <v>18</v>
      </c>
      <c r="F34" s="200" t="s">
        <v>10</v>
      </c>
      <c r="G34" s="200" t="s">
        <v>285</v>
      </c>
      <c r="H34" s="212" t="s">
        <v>377</v>
      </c>
      <c r="I34" s="403" t="s">
        <v>144</v>
      </c>
      <c r="J34" s="257">
        <v>613.3</v>
      </c>
      <c r="K34" s="257">
        <v>637.8</v>
      </c>
    </row>
    <row r="35" spans="1:11" ht="12" customHeight="1">
      <c r="A35" s="195" t="s">
        <v>142</v>
      </c>
      <c r="B35" s="196">
        <v>871</v>
      </c>
      <c r="C35" s="196" t="s">
        <v>187</v>
      </c>
      <c r="D35" s="197" t="s">
        <v>192</v>
      </c>
      <c r="E35" s="211" t="s">
        <v>18</v>
      </c>
      <c r="F35" s="200" t="s">
        <v>10</v>
      </c>
      <c r="G35" s="200" t="s">
        <v>285</v>
      </c>
      <c r="H35" s="212" t="s">
        <v>377</v>
      </c>
      <c r="I35" s="400" t="s">
        <v>230</v>
      </c>
      <c r="J35" s="257">
        <v>36</v>
      </c>
      <c r="K35" s="257">
        <v>36</v>
      </c>
    </row>
    <row r="36" spans="1:11" ht="12.75" hidden="1">
      <c r="A36" s="195"/>
      <c r="B36" s="196">
        <v>871</v>
      </c>
      <c r="C36" s="196"/>
      <c r="D36" s="197"/>
      <c r="E36" s="211"/>
      <c r="F36" s="200"/>
      <c r="G36" s="200"/>
      <c r="H36" s="212"/>
      <c r="I36" s="400"/>
      <c r="J36" s="257"/>
      <c r="K36" s="257"/>
    </row>
    <row r="37" spans="1:11" ht="12.75">
      <c r="A37" s="204" t="s">
        <v>29</v>
      </c>
      <c r="B37" s="196">
        <v>871</v>
      </c>
      <c r="C37" s="196" t="s">
        <v>187</v>
      </c>
      <c r="D37" s="197"/>
      <c r="E37" s="211"/>
      <c r="F37" s="200"/>
      <c r="G37" s="200"/>
      <c r="H37" s="212"/>
      <c r="I37" s="400"/>
      <c r="J37" s="331">
        <f>J38+J47</f>
        <v>27.7</v>
      </c>
      <c r="K37" s="331">
        <f>K38+K47</f>
        <v>27.6</v>
      </c>
    </row>
    <row r="38" spans="1:11" ht="38.25">
      <c r="A38" s="204" t="s">
        <v>31</v>
      </c>
      <c r="B38" s="196">
        <v>871</v>
      </c>
      <c r="C38" s="196" t="s">
        <v>187</v>
      </c>
      <c r="D38" s="197" t="s">
        <v>192</v>
      </c>
      <c r="E38" s="211" t="s">
        <v>30</v>
      </c>
      <c r="F38" s="200" t="s">
        <v>19</v>
      </c>
      <c r="G38" s="200"/>
      <c r="H38" s="212"/>
      <c r="I38" s="400"/>
      <c r="J38" s="257">
        <f>J39+J41+J43+J45</f>
        <v>12.6</v>
      </c>
      <c r="K38" s="257">
        <f>K39+K41+K43+K45</f>
        <v>12.5</v>
      </c>
    </row>
    <row r="39" spans="1:11" ht="24">
      <c r="A39" s="348" t="s">
        <v>432</v>
      </c>
      <c r="B39" s="196">
        <v>871</v>
      </c>
      <c r="C39" s="196" t="s">
        <v>187</v>
      </c>
      <c r="D39" s="197" t="s">
        <v>192</v>
      </c>
      <c r="E39" s="211" t="s">
        <v>30</v>
      </c>
      <c r="F39" s="200" t="s">
        <v>19</v>
      </c>
      <c r="G39" s="200" t="s">
        <v>285</v>
      </c>
      <c r="H39" s="212" t="s">
        <v>379</v>
      </c>
      <c r="I39" s="400"/>
      <c r="J39" s="257">
        <f>J40</f>
        <v>12.6</v>
      </c>
      <c r="K39" s="257">
        <f>K40</f>
        <v>12.5</v>
      </c>
    </row>
    <row r="40" spans="1:11" ht="12.75">
      <c r="A40" s="195" t="s">
        <v>287</v>
      </c>
      <c r="B40" s="196">
        <v>871</v>
      </c>
      <c r="C40" s="196" t="s">
        <v>187</v>
      </c>
      <c r="D40" s="197" t="s">
        <v>192</v>
      </c>
      <c r="E40" s="211" t="s">
        <v>30</v>
      </c>
      <c r="F40" s="200" t="s">
        <v>19</v>
      </c>
      <c r="G40" s="200" t="s">
        <v>285</v>
      </c>
      <c r="H40" s="212" t="s">
        <v>379</v>
      </c>
      <c r="I40" s="400" t="s">
        <v>295</v>
      </c>
      <c r="J40" s="257">
        <v>12.6</v>
      </c>
      <c r="K40" s="257">
        <v>12.5</v>
      </c>
    </row>
    <row r="41" spans="1:11" ht="0.75" customHeight="1">
      <c r="A41" s="348" t="s">
        <v>417</v>
      </c>
      <c r="B41" s="196">
        <v>871</v>
      </c>
      <c r="C41" s="196" t="s">
        <v>187</v>
      </c>
      <c r="D41" s="197" t="s">
        <v>192</v>
      </c>
      <c r="E41" s="211" t="s">
        <v>30</v>
      </c>
      <c r="F41" s="200" t="s">
        <v>19</v>
      </c>
      <c r="G41" s="200" t="s">
        <v>285</v>
      </c>
      <c r="H41" s="212" t="s">
        <v>381</v>
      </c>
      <c r="I41" s="400"/>
      <c r="J41" s="257">
        <f>J42</f>
        <v>0</v>
      </c>
      <c r="K41" s="257">
        <f>K42</f>
        <v>0</v>
      </c>
    </row>
    <row r="42" spans="1:11" ht="12.75" hidden="1">
      <c r="A42" s="195" t="s">
        <v>287</v>
      </c>
      <c r="B42" s="196">
        <v>871</v>
      </c>
      <c r="C42" s="196" t="s">
        <v>187</v>
      </c>
      <c r="D42" s="197" t="s">
        <v>192</v>
      </c>
      <c r="E42" s="211" t="s">
        <v>30</v>
      </c>
      <c r="F42" s="200" t="s">
        <v>19</v>
      </c>
      <c r="G42" s="200" t="s">
        <v>285</v>
      </c>
      <c r="H42" s="212" t="s">
        <v>381</v>
      </c>
      <c r="I42" s="400" t="s">
        <v>292</v>
      </c>
      <c r="J42" s="257">
        <v>0</v>
      </c>
      <c r="K42" s="257">
        <v>0</v>
      </c>
    </row>
    <row r="43" spans="1:11" ht="24" hidden="1">
      <c r="A43" s="349" t="s">
        <v>32</v>
      </c>
      <c r="B43" s="196">
        <v>871</v>
      </c>
      <c r="C43" s="196" t="s">
        <v>187</v>
      </c>
      <c r="D43" s="197" t="s">
        <v>192</v>
      </c>
      <c r="E43" s="211" t="s">
        <v>18</v>
      </c>
      <c r="F43" s="200" t="s">
        <v>10</v>
      </c>
      <c r="G43" s="200"/>
      <c r="H43" s="212" t="s">
        <v>24</v>
      </c>
      <c r="I43" s="400" t="s">
        <v>28</v>
      </c>
      <c r="J43" s="257">
        <f>J44</f>
        <v>0</v>
      </c>
      <c r="K43" s="257">
        <f>K44</f>
        <v>0</v>
      </c>
    </row>
    <row r="44" spans="1:11" ht="12.75" hidden="1">
      <c r="A44" s="195" t="s">
        <v>29</v>
      </c>
      <c r="B44" s="196">
        <v>871</v>
      </c>
      <c r="C44" s="196" t="s">
        <v>187</v>
      </c>
      <c r="D44" s="197" t="s">
        <v>192</v>
      </c>
      <c r="E44" s="211" t="s">
        <v>18</v>
      </c>
      <c r="F44" s="200" t="s">
        <v>10</v>
      </c>
      <c r="G44" s="200"/>
      <c r="H44" s="212" t="s">
        <v>24</v>
      </c>
      <c r="I44" s="400" t="s">
        <v>28</v>
      </c>
      <c r="J44" s="257"/>
      <c r="K44" s="257"/>
    </row>
    <row r="45" spans="1:11" ht="24" hidden="1">
      <c r="A45" s="349" t="s">
        <v>160</v>
      </c>
      <c r="B45" s="196">
        <v>871</v>
      </c>
      <c r="C45" s="196" t="s">
        <v>187</v>
      </c>
      <c r="D45" s="197" t="s">
        <v>192</v>
      </c>
      <c r="E45" s="211" t="s">
        <v>18</v>
      </c>
      <c r="F45" s="200" t="s">
        <v>10</v>
      </c>
      <c r="G45" s="200"/>
      <c r="H45" s="212" t="s">
        <v>24</v>
      </c>
      <c r="I45" s="400" t="s">
        <v>28</v>
      </c>
      <c r="J45" s="257">
        <f>J46</f>
        <v>0</v>
      </c>
      <c r="K45" s="257">
        <f>K46</f>
        <v>0</v>
      </c>
    </row>
    <row r="46" spans="1:11" ht="12.75" hidden="1">
      <c r="A46" s="195" t="s">
        <v>29</v>
      </c>
      <c r="B46" s="196">
        <v>871</v>
      </c>
      <c r="C46" s="196" t="s">
        <v>187</v>
      </c>
      <c r="D46" s="197" t="s">
        <v>192</v>
      </c>
      <c r="E46" s="211" t="s">
        <v>18</v>
      </c>
      <c r="F46" s="200" t="s">
        <v>10</v>
      </c>
      <c r="G46" s="200"/>
      <c r="H46" s="212" t="s">
        <v>24</v>
      </c>
      <c r="I46" s="400" t="s">
        <v>28</v>
      </c>
      <c r="J46" s="257"/>
      <c r="K46" s="257"/>
    </row>
    <row r="47" spans="1:11" ht="25.5">
      <c r="A47" s="202" t="s">
        <v>236</v>
      </c>
      <c r="B47" s="196">
        <v>871</v>
      </c>
      <c r="C47" s="196" t="s">
        <v>187</v>
      </c>
      <c r="D47" s="197" t="s">
        <v>237</v>
      </c>
      <c r="E47" s="211"/>
      <c r="F47" s="200"/>
      <c r="G47" s="200"/>
      <c r="H47" s="212"/>
      <c r="I47" s="400"/>
      <c r="J47" s="332">
        <f>J48</f>
        <v>15.1</v>
      </c>
      <c r="K47" s="332">
        <f>K48</f>
        <v>15.1</v>
      </c>
    </row>
    <row r="48" spans="1:11" ht="12.75">
      <c r="A48" s="204" t="s">
        <v>29</v>
      </c>
      <c r="B48" s="196">
        <v>871</v>
      </c>
      <c r="C48" s="196" t="s">
        <v>187</v>
      </c>
      <c r="D48" s="197" t="s">
        <v>237</v>
      </c>
      <c r="E48" s="211" t="s">
        <v>30</v>
      </c>
      <c r="F48" s="200"/>
      <c r="G48" s="200"/>
      <c r="H48" s="212"/>
      <c r="I48" s="400"/>
      <c r="J48" s="331">
        <f>J49</f>
        <v>15.1</v>
      </c>
      <c r="K48" s="331">
        <f>K49</f>
        <v>15.1</v>
      </c>
    </row>
    <row r="49" spans="1:11" ht="38.25">
      <c r="A49" s="209" t="s">
        <v>31</v>
      </c>
      <c r="B49" s="196">
        <v>871</v>
      </c>
      <c r="C49" s="196" t="s">
        <v>187</v>
      </c>
      <c r="D49" s="197" t="s">
        <v>237</v>
      </c>
      <c r="E49" s="211" t="s">
        <v>30</v>
      </c>
      <c r="F49" s="200" t="s">
        <v>19</v>
      </c>
      <c r="G49" s="200" t="s">
        <v>285</v>
      </c>
      <c r="H49" s="212"/>
      <c r="I49" s="400"/>
      <c r="J49" s="258">
        <f>J50+J52</f>
        <v>15.1</v>
      </c>
      <c r="K49" s="258">
        <f>K50+K52</f>
        <v>15.1</v>
      </c>
    </row>
    <row r="50" spans="1:11" ht="25.5">
      <c r="A50" s="206" t="s">
        <v>433</v>
      </c>
      <c r="B50" s="196">
        <v>871</v>
      </c>
      <c r="C50" s="196" t="s">
        <v>187</v>
      </c>
      <c r="D50" s="197" t="s">
        <v>237</v>
      </c>
      <c r="E50" s="211" t="s">
        <v>30</v>
      </c>
      <c r="F50" s="200" t="s">
        <v>19</v>
      </c>
      <c r="G50" s="200" t="s">
        <v>285</v>
      </c>
      <c r="H50" s="212" t="s">
        <v>383</v>
      </c>
      <c r="I50" s="400"/>
      <c r="J50" s="258">
        <f>J51</f>
        <v>15.1</v>
      </c>
      <c r="K50" s="258">
        <f>K51</f>
        <v>15.1</v>
      </c>
    </row>
    <row r="51" spans="1:11" ht="12.75">
      <c r="A51" s="195" t="s">
        <v>287</v>
      </c>
      <c r="B51" s="196">
        <v>871</v>
      </c>
      <c r="C51" s="196" t="s">
        <v>187</v>
      </c>
      <c r="D51" s="197" t="s">
        <v>237</v>
      </c>
      <c r="E51" s="211" t="s">
        <v>30</v>
      </c>
      <c r="F51" s="200" t="s">
        <v>19</v>
      </c>
      <c r="G51" s="200" t="s">
        <v>285</v>
      </c>
      <c r="H51" s="212" t="s">
        <v>383</v>
      </c>
      <c r="I51" s="400" t="s">
        <v>295</v>
      </c>
      <c r="J51" s="258">
        <v>15.1</v>
      </c>
      <c r="K51" s="258">
        <v>15.1</v>
      </c>
    </row>
    <row r="52" spans="1:11" ht="36" hidden="1">
      <c r="A52" s="348" t="s">
        <v>68</v>
      </c>
      <c r="B52" s="196">
        <v>871</v>
      </c>
      <c r="C52" s="196" t="s">
        <v>187</v>
      </c>
      <c r="D52" s="197" t="s">
        <v>192</v>
      </c>
      <c r="E52" s="211" t="s">
        <v>18</v>
      </c>
      <c r="F52" s="200" t="s">
        <v>10</v>
      </c>
      <c r="G52" s="200"/>
      <c r="H52" s="212" t="s">
        <v>24</v>
      </c>
      <c r="I52" s="400" t="s">
        <v>28</v>
      </c>
      <c r="J52" s="258">
        <f>J53</f>
        <v>0</v>
      </c>
      <c r="K52" s="258">
        <f>K53</f>
        <v>0</v>
      </c>
    </row>
    <row r="53" spans="1:11" ht="12.75" hidden="1">
      <c r="A53" s="195" t="s">
        <v>29</v>
      </c>
      <c r="B53" s="196">
        <v>871</v>
      </c>
      <c r="C53" s="196" t="s">
        <v>187</v>
      </c>
      <c r="D53" s="197" t="s">
        <v>192</v>
      </c>
      <c r="E53" s="211" t="s">
        <v>18</v>
      </c>
      <c r="F53" s="200" t="s">
        <v>10</v>
      </c>
      <c r="G53" s="200"/>
      <c r="H53" s="212" t="s">
        <v>24</v>
      </c>
      <c r="I53" s="400" t="s">
        <v>28</v>
      </c>
      <c r="J53" s="258"/>
      <c r="K53" s="258"/>
    </row>
    <row r="54" spans="1:11" ht="12.75" hidden="1">
      <c r="A54" s="350" t="s">
        <v>34</v>
      </c>
      <c r="B54" s="196">
        <v>871</v>
      </c>
      <c r="C54" s="196" t="s">
        <v>187</v>
      </c>
      <c r="D54" s="197" t="s">
        <v>192</v>
      </c>
      <c r="E54" s="211" t="s">
        <v>18</v>
      </c>
      <c r="F54" s="200" t="s">
        <v>10</v>
      </c>
      <c r="G54" s="200"/>
      <c r="H54" s="212" t="s">
        <v>24</v>
      </c>
      <c r="I54" s="400" t="s">
        <v>28</v>
      </c>
      <c r="J54" s="331"/>
      <c r="K54" s="331"/>
    </row>
    <row r="55" spans="1:11" ht="0.75" customHeight="1">
      <c r="A55" s="204" t="s">
        <v>641</v>
      </c>
      <c r="B55" s="196">
        <v>871</v>
      </c>
      <c r="C55" s="196" t="s">
        <v>187</v>
      </c>
      <c r="D55" s="197" t="s">
        <v>192</v>
      </c>
      <c r="E55" s="211" t="s">
        <v>18</v>
      </c>
      <c r="F55" s="200" t="s">
        <v>10</v>
      </c>
      <c r="G55" s="200"/>
      <c r="H55" s="212" t="s">
        <v>24</v>
      </c>
      <c r="I55" s="400"/>
      <c r="J55" s="331"/>
      <c r="K55" s="331"/>
    </row>
    <row r="56" spans="1:11" ht="24" customHeight="1" hidden="1">
      <c r="A56" s="205" t="s">
        <v>646</v>
      </c>
      <c r="B56" s="196">
        <v>871</v>
      </c>
      <c r="C56" s="196" t="s">
        <v>187</v>
      </c>
      <c r="D56" s="197" t="s">
        <v>192</v>
      </c>
      <c r="E56" s="211" t="s">
        <v>18</v>
      </c>
      <c r="F56" s="200" t="s">
        <v>10</v>
      </c>
      <c r="G56" s="200"/>
      <c r="H56" s="212" t="s">
        <v>377</v>
      </c>
      <c r="I56" s="400"/>
      <c r="J56" s="257"/>
      <c r="K56" s="257"/>
    </row>
    <row r="57" spans="1:11" ht="20.25" customHeight="1" hidden="1">
      <c r="A57" s="205" t="s">
        <v>25</v>
      </c>
      <c r="B57" s="196">
        <v>871</v>
      </c>
      <c r="C57" s="196" t="s">
        <v>187</v>
      </c>
      <c r="D57" s="197" t="s">
        <v>192</v>
      </c>
      <c r="E57" s="211" t="s">
        <v>18</v>
      </c>
      <c r="F57" s="200" t="s">
        <v>10</v>
      </c>
      <c r="G57" s="200" t="s">
        <v>285</v>
      </c>
      <c r="H57" s="212" t="s">
        <v>377</v>
      </c>
      <c r="I57" s="403" t="s">
        <v>144</v>
      </c>
      <c r="J57" s="257"/>
      <c r="K57" s="257"/>
    </row>
    <row r="58" spans="1:11" ht="12.75">
      <c r="A58" s="350" t="s">
        <v>176</v>
      </c>
      <c r="B58" s="333">
        <v>871</v>
      </c>
      <c r="C58" s="333" t="s">
        <v>38</v>
      </c>
      <c r="D58" s="334" t="s">
        <v>39</v>
      </c>
      <c r="E58" s="211"/>
      <c r="F58" s="200"/>
      <c r="G58" s="200"/>
      <c r="H58" s="212"/>
      <c r="I58" s="403"/>
      <c r="J58" s="331">
        <f aca="true" t="shared" si="1" ref="J58:K61">J59</f>
        <v>30</v>
      </c>
      <c r="K58" s="331">
        <f t="shared" si="1"/>
        <v>30</v>
      </c>
    </row>
    <row r="59" spans="1:11" ht="13.5">
      <c r="A59" s="204" t="s">
        <v>176</v>
      </c>
      <c r="B59" s="325">
        <v>871</v>
      </c>
      <c r="C59" s="325" t="s">
        <v>187</v>
      </c>
      <c r="D59" s="326" t="s">
        <v>39</v>
      </c>
      <c r="E59" s="327" t="s">
        <v>40</v>
      </c>
      <c r="F59" s="328" t="s">
        <v>55</v>
      </c>
      <c r="G59" s="328" t="s">
        <v>285</v>
      </c>
      <c r="H59" s="329" t="s">
        <v>325</v>
      </c>
      <c r="I59" s="401"/>
      <c r="J59" s="331">
        <f t="shared" si="1"/>
        <v>30</v>
      </c>
      <c r="K59" s="331">
        <f t="shared" si="1"/>
        <v>30</v>
      </c>
    </row>
    <row r="60" spans="1:11" ht="12.75">
      <c r="A60" s="204" t="s">
        <v>177</v>
      </c>
      <c r="B60" s="196">
        <v>871</v>
      </c>
      <c r="C60" s="196" t="s">
        <v>187</v>
      </c>
      <c r="D60" s="197" t="s">
        <v>39</v>
      </c>
      <c r="E60" s="211" t="s">
        <v>40</v>
      </c>
      <c r="F60" s="200" t="s">
        <v>19</v>
      </c>
      <c r="G60" s="200" t="s">
        <v>285</v>
      </c>
      <c r="H60" s="212" t="s">
        <v>325</v>
      </c>
      <c r="I60" s="403"/>
      <c r="J60" s="257">
        <f t="shared" si="1"/>
        <v>30</v>
      </c>
      <c r="K60" s="257">
        <f t="shared" si="1"/>
        <v>30</v>
      </c>
    </row>
    <row r="61" spans="1:11" ht="25.5">
      <c r="A61" s="207" t="s">
        <v>41</v>
      </c>
      <c r="B61" s="196">
        <v>871</v>
      </c>
      <c r="C61" s="196" t="s">
        <v>187</v>
      </c>
      <c r="D61" s="197" t="s">
        <v>39</v>
      </c>
      <c r="E61" s="211" t="s">
        <v>40</v>
      </c>
      <c r="F61" s="200" t="s">
        <v>19</v>
      </c>
      <c r="G61" s="200" t="s">
        <v>285</v>
      </c>
      <c r="H61" s="212" t="s">
        <v>384</v>
      </c>
      <c r="I61" s="403"/>
      <c r="J61" s="257">
        <f t="shared" si="1"/>
        <v>30</v>
      </c>
      <c r="K61" s="257">
        <f t="shared" si="1"/>
        <v>30</v>
      </c>
    </row>
    <row r="62" spans="1:11" ht="12.75">
      <c r="A62" s="195" t="s">
        <v>139</v>
      </c>
      <c r="B62" s="196">
        <v>871</v>
      </c>
      <c r="C62" s="196" t="s">
        <v>187</v>
      </c>
      <c r="D62" s="197" t="s">
        <v>39</v>
      </c>
      <c r="E62" s="211" t="s">
        <v>40</v>
      </c>
      <c r="F62" s="200" t="s">
        <v>19</v>
      </c>
      <c r="G62" s="200" t="s">
        <v>285</v>
      </c>
      <c r="H62" s="212" t="s">
        <v>384</v>
      </c>
      <c r="I62" s="403" t="s">
        <v>138</v>
      </c>
      <c r="J62" s="257">
        <v>30</v>
      </c>
      <c r="K62" s="257">
        <v>30</v>
      </c>
    </row>
    <row r="63" spans="1:11" ht="12.75">
      <c r="A63" s="350" t="s">
        <v>199</v>
      </c>
      <c r="B63" s="333">
        <v>871</v>
      </c>
      <c r="C63" s="333" t="s">
        <v>187</v>
      </c>
      <c r="D63" s="334" t="s">
        <v>240</v>
      </c>
      <c r="E63" s="211"/>
      <c r="F63" s="200"/>
      <c r="G63" s="200"/>
      <c r="H63" s="212"/>
      <c r="I63" s="403"/>
      <c r="J63" s="331">
        <f>J64+J72+J76+J86+J96+J103</f>
        <v>598</v>
      </c>
      <c r="K63" s="331">
        <f>K64+K72+K76+K86+K96+K103</f>
        <v>614.9000000000001</v>
      </c>
    </row>
    <row r="64" spans="1:11" ht="13.5">
      <c r="A64" s="204" t="s">
        <v>29</v>
      </c>
      <c r="B64" s="325">
        <v>871</v>
      </c>
      <c r="C64" s="325" t="s">
        <v>187</v>
      </c>
      <c r="D64" s="326" t="s">
        <v>240</v>
      </c>
      <c r="E64" s="327" t="s">
        <v>30</v>
      </c>
      <c r="F64" s="328"/>
      <c r="G64" s="328"/>
      <c r="H64" s="329"/>
      <c r="I64" s="401"/>
      <c r="J64" s="331">
        <f>J65+J68</f>
        <v>13.3</v>
      </c>
      <c r="K64" s="331">
        <f>K65+K68</f>
        <v>13.2</v>
      </c>
    </row>
    <row r="65" spans="1:11" ht="38.25">
      <c r="A65" s="204" t="s">
        <v>43</v>
      </c>
      <c r="B65" s="325">
        <v>871</v>
      </c>
      <c r="C65" s="325" t="s">
        <v>187</v>
      </c>
      <c r="D65" s="326" t="s">
        <v>240</v>
      </c>
      <c r="E65" s="327" t="s">
        <v>30</v>
      </c>
      <c r="F65" s="328" t="s">
        <v>44</v>
      </c>
      <c r="G65" s="328"/>
      <c r="H65" s="212"/>
      <c r="I65" s="403"/>
      <c r="J65" s="331"/>
      <c r="K65" s="331"/>
    </row>
    <row r="66" spans="1:11" ht="36" hidden="1">
      <c r="A66" s="349" t="s">
        <v>69</v>
      </c>
      <c r="B66" s="196">
        <v>871</v>
      </c>
      <c r="C66" s="196" t="s">
        <v>187</v>
      </c>
      <c r="D66" s="197" t="s">
        <v>240</v>
      </c>
      <c r="E66" s="211" t="s">
        <v>30</v>
      </c>
      <c r="F66" s="200" t="s">
        <v>44</v>
      </c>
      <c r="G66" s="200" t="s">
        <v>285</v>
      </c>
      <c r="H66" s="212" t="s">
        <v>385</v>
      </c>
      <c r="I66" s="405"/>
      <c r="J66" s="257">
        <f>J67</f>
        <v>0</v>
      </c>
      <c r="K66" s="257">
        <f>K67</f>
        <v>0</v>
      </c>
    </row>
    <row r="67" spans="1:11" ht="25.5" hidden="1">
      <c r="A67" s="195" t="s">
        <v>147</v>
      </c>
      <c r="B67" s="196">
        <v>871</v>
      </c>
      <c r="C67" s="196" t="s">
        <v>187</v>
      </c>
      <c r="D67" s="197" t="s">
        <v>240</v>
      </c>
      <c r="E67" s="211" t="s">
        <v>30</v>
      </c>
      <c r="F67" s="200" t="s">
        <v>44</v>
      </c>
      <c r="G67" s="200" t="s">
        <v>285</v>
      </c>
      <c r="H67" s="212" t="s">
        <v>385</v>
      </c>
      <c r="I67" s="405" t="s">
        <v>146</v>
      </c>
      <c r="J67" s="257"/>
      <c r="K67" s="257"/>
    </row>
    <row r="68" spans="1:11" ht="89.25" customHeight="1">
      <c r="A68" s="323" t="s">
        <v>386</v>
      </c>
      <c r="B68" s="196" t="s">
        <v>203</v>
      </c>
      <c r="C68" s="196" t="s">
        <v>187</v>
      </c>
      <c r="D68" s="197" t="s">
        <v>240</v>
      </c>
      <c r="E68" s="211" t="s">
        <v>30</v>
      </c>
      <c r="F68" s="200"/>
      <c r="G68" s="200"/>
      <c r="H68" s="212"/>
      <c r="I68" s="509"/>
      <c r="J68" s="257">
        <f aca="true" t="shared" si="2" ref="J68:K70">J69</f>
        <v>13.3</v>
      </c>
      <c r="K68" s="257">
        <f t="shared" si="2"/>
        <v>13.2</v>
      </c>
    </row>
    <row r="69" spans="1:11" ht="25.5">
      <c r="A69" s="208" t="s">
        <v>387</v>
      </c>
      <c r="B69" s="196" t="s">
        <v>203</v>
      </c>
      <c r="C69" s="196" t="s">
        <v>187</v>
      </c>
      <c r="D69" s="197" t="s">
        <v>240</v>
      </c>
      <c r="E69" s="211" t="s">
        <v>30</v>
      </c>
      <c r="F69" s="200" t="s">
        <v>19</v>
      </c>
      <c r="G69" s="200" t="s">
        <v>285</v>
      </c>
      <c r="H69" s="212" t="s">
        <v>388</v>
      </c>
      <c r="I69" s="509"/>
      <c r="J69" s="257">
        <f t="shared" si="2"/>
        <v>13.3</v>
      </c>
      <c r="K69" s="257">
        <f t="shared" si="2"/>
        <v>13.2</v>
      </c>
    </row>
    <row r="70" spans="1:11" ht="12.75">
      <c r="A70" s="195" t="s">
        <v>287</v>
      </c>
      <c r="B70" s="196" t="s">
        <v>203</v>
      </c>
      <c r="C70" s="196" t="s">
        <v>187</v>
      </c>
      <c r="D70" s="197" t="s">
        <v>240</v>
      </c>
      <c r="E70" s="211" t="s">
        <v>30</v>
      </c>
      <c r="F70" s="200" t="s">
        <v>19</v>
      </c>
      <c r="G70" s="200" t="s">
        <v>285</v>
      </c>
      <c r="H70" s="212" t="s">
        <v>388</v>
      </c>
      <c r="I70" s="509"/>
      <c r="J70" s="257">
        <f t="shared" si="2"/>
        <v>13.3</v>
      </c>
      <c r="K70" s="257">
        <f t="shared" si="2"/>
        <v>13.2</v>
      </c>
    </row>
    <row r="71" spans="1:11" ht="12.75">
      <c r="A71" s="195" t="s">
        <v>25</v>
      </c>
      <c r="B71" s="196" t="s">
        <v>203</v>
      </c>
      <c r="C71" s="196" t="s">
        <v>187</v>
      </c>
      <c r="D71" s="197" t="s">
        <v>240</v>
      </c>
      <c r="E71" s="211" t="s">
        <v>30</v>
      </c>
      <c r="F71" s="200" t="s">
        <v>19</v>
      </c>
      <c r="G71" s="200" t="s">
        <v>285</v>
      </c>
      <c r="H71" s="212" t="s">
        <v>388</v>
      </c>
      <c r="I71" s="509" t="s">
        <v>144</v>
      </c>
      <c r="J71" s="257">
        <v>13.3</v>
      </c>
      <c r="K71" s="257">
        <v>13.2</v>
      </c>
    </row>
    <row r="72" spans="1:11" ht="25.5" hidden="1">
      <c r="A72" s="204" t="s">
        <v>42</v>
      </c>
      <c r="B72" s="325">
        <v>871</v>
      </c>
      <c r="C72" s="325" t="s">
        <v>187</v>
      </c>
      <c r="D72" s="326">
        <v>13</v>
      </c>
      <c r="E72" s="327">
        <v>13</v>
      </c>
      <c r="F72" s="328" t="s">
        <v>55</v>
      </c>
      <c r="G72" s="328"/>
      <c r="H72" s="329" t="s">
        <v>56</v>
      </c>
      <c r="I72" s="401"/>
      <c r="J72" s="331">
        <f aca="true" t="shared" si="3" ref="J72:K74">J73</f>
        <v>0</v>
      </c>
      <c r="K72" s="331">
        <f t="shared" si="3"/>
        <v>0</v>
      </c>
    </row>
    <row r="73" spans="1:11" ht="51" hidden="1">
      <c r="A73" s="202" t="s">
        <v>45</v>
      </c>
      <c r="B73" s="325">
        <v>871</v>
      </c>
      <c r="C73" s="325" t="s">
        <v>187</v>
      </c>
      <c r="D73" s="326" t="s">
        <v>240</v>
      </c>
      <c r="E73" s="327" t="s">
        <v>240</v>
      </c>
      <c r="F73" s="328" t="s">
        <v>19</v>
      </c>
      <c r="G73" s="328"/>
      <c r="H73" s="212" t="s">
        <v>56</v>
      </c>
      <c r="I73" s="406"/>
      <c r="J73" s="254">
        <f t="shared" si="3"/>
        <v>0</v>
      </c>
      <c r="K73" s="254">
        <f t="shared" si="3"/>
        <v>0</v>
      </c>
    </row>
    <row r="74" spans="1:11" ht="51" hidden="1">
      <c r="A74" s="208" t="s">
        <v>47</v>
      </c>
      <c r="B74" s="196">
        <v>871</v>
      </c>
      <c r="C74" s="196" t="s">
        <v>187</v>
      </c>
      <c r="D74" s="197" t="s">
        <v>240</v>
      </c>
      <c r="E74" s="211" t="s">
        <v>240</v>
      </c>
      <c r="F74" s="200" t="s">
        <v>19</v>
      </c>
      <c r="G74" s="200"/>
      <c r="H74" s="212" t="s">
        <v>46</v>
      </c>
      <c r="I74" s="405"/>
      <c r="J74" s="254">
        <f t="shared" si="3"/>
        <v>0</v>
      </c>
      <c r="K74" s="254">
        <f t="shared" si="3"/>
        <v>0</v>
      </c>
    </row>
    <row r="75" spans="1:11" ht="12.75" hidden="1">
      <c r="A75" s="195" t="s">
        <v>25</v>
      </c>
      <c r="B75" s="196">
        <v>871</v>
      </c>
      <c r="C75" s="196" t="s">
        <v>187</v>
      </c>
      <c r="D75" s="197" t="s">
        <v>240</v>
      </c>
      <c r="E75" s="211" t="s">
        <v>240</v>
      </c>
      <c r="F75" s="200" t="s">
        <v>19</v>
      </c>
      <c r="G75" s="200"/>
      <c r="H75" s="212" t="s">
        <v>46</v>
      </c>
      <c r="I75" s="405" t="s">
        <v>26</v>
      </c>
      <c r="J75" s="254"/>
      <c r="K75" s="254"/>
    </row>
    <row r="76" spans="1:11" ht="25.5">
      <c r="A76" s="204" t="s">
        <v>48</v>
      </c>
      <c r="B76" s="325">
        <v>871</v>
      </c>
      <c r="C76" s="325" t="s">
        <v>187</v>
      </c>
      <c r="D76" s="326" t="s">
        <v>240</v>
      </c>
      <c r="E76" s="327" t="s">
        <v>217</v>
      </c>
      <c r="F76" s="328"/>
      <c r="G76" s="328"/>
      <c r="H76" s="329"/>
      <c r="I76" s="401"/>
      <c r="J76" s="331">
        <f>J77+J80+J83</f>
        <v>90</v>
      </c>
      <c r="K76" s="331">
        <f>K77+K80+K83</f>
        <v>90</v>
      </c>
    </row>
    <row r="77" spans="1:11" ht="13.5">
      <c r="A77" s="343" t="s">
        <v>313</v>
      </c>
      <c r="B77" s="325">
        <v>871</v>
      </c>
      <c r="C77" s="325" t="s">
        <v>187</v>
      </c>
      <c r="D77" s="326" t="s">
        <v>240</v>
      </c>
      <c r="E77" s="327" t="s">
        <v>217</v>
      </c>
      <c r="F77" s="328" t="s">
        <v>19</v>
      </c>
      <c r="G77" s="328"/>
      <c r="H77" s="329"/>
      <c r="I77" s="408"/>
      <c r="J77" s="339">
        <f>J78</f>
        <v>20</v>
      </c>
      <c r="K77" s="339">
        <f>K78</f>
        <v>20</v>
      </c>
    </row>
    <row r="78" spans="1:11" ht="12.75">
      <c r="A78" s="195" t="s">
        <v>314</v>
      </c>
      <c r="B78" s="196">
        <v>871</v>
      </c>
      <c r="C78" s="196" t="s">
        <v>187</v>
      </c>
      <c r="D78" s="197" t="s">
        <v>240</v>
      </c>
      <c r="E78" s="211" t="s">
        <v>217</v>
      </c>
      <c r="F78" s="200" t="s">
        <v>19</v>
      </c>
      <c r="G78" s="200" t="s">
        <v>187</v>
      </c>
      <c r="H78" s="212" t="s">
        <v>389</v>
      </c>
      <c r="I78" s="346"/>
      <c r="J78" s="254">
        <f>J79</f>
        <v>20</v>
      </c>
      <c r="K78" s="254">
        <f>K79</f>
        <v>20</v>
      </c>
    </row>
    <row r="79" spans="1:11" ht="12.75">
      <c r="A79" s="347" t="s">
        <v>145</v>
      </c>
      <c r="B79" s="196">
        <v>871</v>
      </c>
      <c r="C79" s="196" t="s">
        <v>187</v>
      </c>
      <c r="D79" s="197" t="s">
        <v>240</v>
      </c>
      <c r="E79" s="211" t="s">
        <v>217</v>
      </c>
      <c r="F79" s="200" t="s">
        <v>19</v>
      </c>
      <c r="G79" s="200" t="s">
        <v>187</v>
      </c>
      <c r="H79" s="212" t="s">
        <v>389</v>
      </c>
      <c r="I79" s="346" t="s">
        <v>144</v>
      </c>
      <c r="J79" s="254">
        <v>20</v>
      </c>
      <c r="K79" s="254">
        <v>20</v>
      </c>
    </row>
    <row r="80" spans="1:11" ht="25.5">
      <c r="A80" s="343" t="s">
        <v>315</v>
      </c>
      <c r="B80" s="325">
        <v>871</v>
      </c>
      <c r="C80" s="325" t="s">
        <v>187</v>
      </c>
      <c r="D80" s="326" t="s">
        <v>240</v>
      </c>
      <c r="E80" s="327" t="s">
        <v>217</v>
      </c>
      <c r="F80" s="328" t="s">
        <v>10</v>
      </c>
      <c r="G80" s="328"/>
      <c r="H80" s="329"/>
      <c r="I80" s="326"/>
      <c r="J80" s="339">
        <f>J81</f>
        <v>20</v>
      </c>
      <c r="K80" s="339">
        <f>K81</f>
        <v>20</v>
      </c>
    </row>
    <row r="81" spans="1:11" ht="12.75">
      <c r="A81" s="195" t="s">
        <v>316</v>
      </c>
      <c r="B81" s="196">
        <v>871</v>
      </c>
      <c r="C81" s="196" t="s">
        <v>187</v>
      </c>
      <c r="D81" s="197" t="s">
        <v>240</v>
      </c>
      <c r="E81" s="211" t="s">
        <v>217</v>
      </c>
      <c r="F81" s="200" t="s">
        <v>10</v>
      </c>
      <c r="G81" s="200" t="s">
        <v>187</v>
      </c>
      <c r="H81" s="212" t="s">
        <v>390</v>
      </c>
      <c r="I81" s="346"/>
      <c r="J81" s="254">
        <f>J82</f>
        <v>20</v>
      </c>
      <c r="K81" s="254">
        <f>K82</f>
        <v>20</v>
      </c>
    </row>
    <row r="82" spans="1:11" ht="12.75">
      <c r="A82" s="347" t="s">
        <v>145</v>
      </c>
      <c r="B82" s="196">
        <v>871</v>
      </c>
      <c r="C82" s="196" t="s">
        <v>187</v>
      </c>
      <c r="D82" s="197" t="s">
        <v>240</v>
      </c>
      <c r="E82" s="211" t="s">
        <v>217</v>
      </c>
      <c r="F82" s="200" t="s">
        <v>10</v>
      </c>
      <c r="G82" s="200" t="s">
        <v>187</v>
      </c>
      <c r="H82" s="212" t="s">
        <v>390</v>
      </c>
      <c r="I82" s="346" t="s">
        <v>144</v>
      </c>
      <c r="J82" s="254">
        <v>20</v>
      </c>
      <c r="K82" s="254">
        <v>20</v>
      </c>
    </row>
    <row r="83" spans="1:11" ht="13.5">
      <c r="A83" s="343" t="s">
        <v>427</v>
      </c>
      <c r="B83" s="325">
        <v>871</v>
      </c>
      <c r="C83" s="325" t="s">
        <v>187</v>
      </c>
      <c r="D83" s="326" t="s">
        <v>240</v>
      </c>
      <c r="E83" s="327" t="s">
        <v>217</v>
      </c>
      <c r="F83" s="328" t="s">
        <v>44</v>
      </c>
      <c r="G83" s="328"/>
      <c r="H83" s="329"/>
      <c r="I83" s="408"/>
      <c r="J83" s="339">
        <f>J84</f>
        <v>50</v>
      </c>
      <c r="K83" s="339">
        <f>K84</f>
        <v>50</v>
      </c>
    </row>
    <row r="84" spans="1:11" ht="12.75">
      <c r="A84" s="195" t="s">
        <v>419</v>
      </c>
      <c r="B84" s="196">
        <v>871</v>
      </c>
      <c r="C84" s="196" t="s">
        <v>187</v>
      </c>
      <c r="D84" s="197" t="s">
        <v>240</v>
      </c>
      <c r="E84" s="211" t="s">
        <v>217</v>
      </c>
      <c r="F84" s="200" t="s">
        <v>44</v>
      </c>
      <c r="G84" s="200" t="s">
        <v>187</v>
      </c>
      <c r="H84" s="212" t="s">
        <v>391</v>
      </c>
      <c r="I84" s="346"/>
      <c r="J84" s="254">
        <f>J85</f>
        <v>50</v>
      </c>
      <c r="K84" s="254">
        <f>K85</f>
        <v>50</v>
      </c>
    </row>
    <row r="85" spans="1:11" ht="12.75">
      <c r="A85" s="347" t="s">
        <v>145</v>
      </c>
      <c r="B85" s="196">
        <v>871</v>
      </c>
      <c r="C85" s="196" t="s">
        <v>187</v>
      </c>
      <c r="D85" s="197" t="s">
        <v>240</v>
      </c>
      <c r="E85" s="211" t="s">
        <v>217</v>
      </c>
      <c r="F85" s="200" t="s">
        <v>44</v>
      </c>
      <c r="G85" s="200" t="s">
        <v>187</v>
      </c>
      <c r="H85" s="212" t="s">
        <v>391</v>
      </c>
      <c r="I85" s="346" t="s">
        <v>144</v>
      </c>
      <c r="J85" s="254">
        <v>50</v>
      </c>
      <c r="K85" s="254">
        <v>50</v>
      </c>
    </row>
    <row r="86" spans="1:11" ht="29.25" customHeight="1">
      <c r="A86" s="204" t="s">
        <v>525</v>
      </c>
      <c r="B86" s="325">
        <v>871</v>
      </c>
      <c r="C86" s="325" t="s">
        <v>187</v>
      </c>
      <c r="D86" s="326" t="s">
        <v>240</v>
      </c>
      <c r="E86" s="327" t="s">
        <v>190</v>
      </c>
      <c r="F86" s="328"/>
      <c r="G86" s="328"/>
      <c r="H86" s="329"/>
      <c r="I86" s="401"/>
      <c r="J86" s="331">
        <f>J87</f>
        <v>424.7</v>
      </c>
      <c r="K86" s="331">
        <f>K87</f>
        <v>441.70000000000005</v>
      </c>
    </row>
    <row r="87" spans="1:11" ht="13.5">
      <c r="A87" s="343" t="s">
        <v>318</v>
      </c>
      <c r="B87" s="325">
        <v>871</v>
      </c>
      <c r="C87" s="325" t="s">
        <v>187</v>
      </c>
      <c r="D87" s="326" t="s">
        <v>240</v>
      </c>
      <c r="E87" s="327" t="s">
        <v>190</v>
      </c>
      <c r="F87" s="328" t="s">
        <v>19</v>
      </c>
      <c r="G87" s="328"/>
      <c r="H87" s="329"/>
      <c r="I87" s="408"/>
      <c r="J87" s="339">
        <f>J88+J92+J90</f>
        <v>424.7</v>
      </c>
      <c r="K87" s="339">
        <f>K88+K92+K90</f>
        <v>441.70000000000005</v>
      </c>
    </row>
    <row r="88" spans="1:11" ht="51" hidden="1">
      <c r="A88" s="195" t="s">
        <v>122</v>
      </c>
      <c r="B88" s="196">
        <v>871</v>
      </c>
      <c r="C88" s="196" t="s">
        <v>187</v>
      </c>
      <c r="D88" s="197" t="s">
        <v>240</v>
      </c>
      <c r="E88" s="211" t="s">
        <v>190</v>
      </c>
      <c r="F88" s="200" t="s">
        <v>19</v>
      </c>
      <c r="G88" s="200"/>
      <c r="H88" s="212" t="s">
        <v>50</v>
      </c>
      <c r="I88" s="346"/>
      <c r="J88" s="254">
        <v>0</v>
      </c>
      <c r="K88" s="254">
        <v>0</v>
      </c>
    </row>
    <row r="89" spans="1:11" ht="13.5" customHeight="1" hidden="1">
      <c r="A89" s="347" t="s">
        <v>145</v>
      </c>
      <c r="B89" s="196">
        <v>871</v>
      </c>
      <c r="C89" s="196" t="s">
        <v>187</v>
      </c>
      <c r="D89" s="197" t="s">
        <v>240</v>
      </c>
      <c r="E89" s="211" t="s">
        <v>190</v>
      </c>
      <c r="F89" s="200" t="s">
        <v>19</v>
      </c>
      <c r="G89" s="200"/>
      <c r="H89" s="212" t="s">
        <v>50</v>
      </c>
      <c r="I89" s="346" t="s">
        <v>144</v>
      </c>
      <c r="J89" s="254">
        <v>0</v>
      </c>
      <c r="K89" s="254">
        <v>0</v>
      </c>
    </row>
    <row r="90" spans="1:11" ht="12.75">
      <c r="A90" s="195" t="s">
        <v>320</v>
      </c>
      <c r="B90" s="196">
        <v>871</v>
      </c>
      <c r="C90" s="196" t="s">
        <v>187</v>
      </c>
      <c r="D90" s="197" t="s">
        <v>240</v>
      </c>
      <c r="E90" s="211" t="s">
        <v>190</v>
      </c>
      <c r="F90" s="200" t="s">
        <v>19</v>
      </c>
      <c r="G90" s="200" t="s">
        <v>187</v>
      </c>
      <c r="H90" s="212" t="s">
        <v>392</v>
      </c>
      <c r="I90" s="346"/>
      <c r="J90" s="254">
        <f>J91</f>
        <v>115</v>
      </c>
      <c r="K90" s="254">
        <f>K91</f>
        <v>119.6</v>
      </c>
    </row>
    <row r="91" spans="1:11" ht="12.75">
      <c r="A91" s="347" t="s">
        <v>145</v>
      </c>
      <c r="B91" s="196">
        <v>871</v>
      </c>
      <c r="C91" s="196" t="s">
        <v>187</v>
      </c>
      <c r="D91" s="197" t="s">
        <v>240</v>
      </c>
      <c r="E91" s="211" t="s">
        <v>190</v>
      </c>
      <c r="F91" s="200" t="s">
        <v>19</v>
      </c>
      <c r="G91" s="200" t="s">
        <v>187</v>
      </c>
      <c r="H91" s="212" t="s">
        <v>392</v>
      </c>
      <c r="I91" s="346" t="s">
        <v>144</v>
      </c>
      <c r="J91" s="254">
        <v>115</v>
      </c>
      <c r="K91" s="254">
        <v>119.6</v>
      </c>
    </row>
    <row r="92" spans="1:11" ht="25.5">
      <c r="A92" s="195" t="s">
        <v>434</v>
      </c>
      <c r="B92" s="196">
        <v>871</v>
      </c>
      <c r="C92" s="196" t="s">
        <v>187</v>
      </c>
      <c r="D92" s="197" t="s">
        <v>240</v>
      </c>
      <c r="E92" s="211" t="s">
        <v>190</v>
      </c>
      <c r="F92" s="200" t="s">
        <v>19</v>
      </c>
      <c r="G92" s="200" t="s">
        <v>190</v>
      </c>
      <c r="H92" s="212" t="s">
        <v>395</v>
      </c>
      <c r="I92" s="346"/>
      <c r="J92" s="254">
        <f>J93+J94</f>
        <v>309.7</v>
      </c>
      <c r="K92" s="254">
        <f>K93+K94</f>
        <v>322.1</v>
      </c>
    </row>
    <row r="93" spans="1:11" ht="12.75">
      <c r="A93" s="347" t="s">
        <v>145</v>
      </c>
      <c r="B93" s="196">
        <v>871</v>
      </c>
      <c r="C93" s="196" t="s">
        <v>187</v>
      </c>
      <c r="D93" s="197" t="s">
        <v>240</v>
      </c>
      <c r="E93" s="211" t="s">
        <v>190</v>
      </c>
      <c r="F93" s="200" t="s">
        <v>19</v>
      </c>
      <c r="G93" s="200" t="s">
        <v>190</v>
      </c>
      <c r="H93" s="212" t="s">
        <v>395</v>
      </c>
      <c r="I93" s="346" t="s">
        <v>144</v>
      </c>
      <c r="J93" s="254">
        <v>309.7</v>
      </c>
      <c r="K93" s="254">
        <v>322.1</v>
      </c>
    </row>
    <row r="94" spans="1:11" ht="1.5" customHeight="1">
      <c r="A94" s="195"/>
      <c r="B94" s="196"/>
      <c r="C94" s="196"/>
      <c r="D94" s="197"/>
      <c r="E94" s="211"/>
      <c r="F94" s="200"/>
      <c r="G94" s="200"/>
      <c r="H94" s="212"/>
      <c r="I94" s="509"/>
      <c r="J94" s="254"/>
      <c r="K94" s="254"/>
    </row>
    <row r="95" spans="1:11" ht="12.75" hidden="1">
      <c r="A95" s="195"/>
      <c r="B95" s="196"/>
      <c r="C95" s="196"/>
      <c r="D95" s="197"/>
      <c r="E95" s="211"/>
      <c r="F95" s="200"/>
      <c r="G95" s="200"/>
      <c r="H95" s="212"/>
      <c r="I95" s="509"/>
      <c r="J95" s="254"/>
      <c r="K95" s="254"/>
    </row>
    <row r="96" spans="1:11" ht="25.5">
      <c r="A96" s="204" t="s">
        <v>116</v>
      </c>
      <c r="B96" s="325">
        <v>871</v>
      </c>
      <c r="C96" s="325" t="s">
        <v>187</v>
      </c>
      <c r="D96" s="326" t="s">
        <v>240</v>
      </c>
      <c r="E96" s="327" t="s">
        <v>18</v>
      </c>
      <c r="F96" s="328"/>
      <c r="G96" s="328"/>
      <c r="H96" s="329"/>
      <c r="I96" s="401"/>
      <c r="J96" s="331">
        <f>J97+J100</f>
        <v>60</v>
      </c>
      <c r="K96" s="331">
        <f>K97+K100</f>
        <v>60</v>
      </c>
    </row>
    <row r="97" spans="1:11" ht="26.25">
      <c r="A97" s="343" t="s">
        <v>116</v>
      </c>
      <c r="B97" s="325">
        <v>871</v>
      </c>
      <c r="C97" s="325" t="s">
        <v>187</v>
      </c>
      <c r="D97" s="326" t="s">
        <v>240</v>
      </c>
      <c r="E97" s="327" t="s">
        <v>18</v>
      </c>
      <c r="F97" s="328" t="s">
        <v>10</v>
      </c>
      <c r="G97" s="328"/>
      <c r="H97" s="329"/>
      <c r="I97" s="408"/>
      <c r="J97" s="331">
        <f>J98</f>
        <v>50</v>
      </c>
      <c r="K97" s="331">
        <f>K98</f>
        <v>50</v>
      </c>
    </row>
    <row r="98" spans="1:11" ht="12.75">
      <c r="A98" s="195" t="s">
        <v>117</v>
      </c>
      <c r="B98" s="196">
        <v>871</v>
      </c>
      <c r="C98" s="196" t="s">
        <v>187</v>
      </c>
      <c r="D98" s="197" t="s">
        <v>240</v>
      </c>
      <c r="E98" s="211" t="s">
        <v>18</v>
      </c>
      <c r="F98" s="200" t="s">
        <v>10</v>
      </c>
      <c r="G98" s="200" t="s">
        <v>285</v>
      </c>
      <c r="H98" s="212" t="s">
        <v>396</v>
      </c>
      <c r="I98" s="346"/>
      <c r="J98" s="257">
        <f>J99</f>
        <v>50</v>
      </c>
      <c r="K98" s="257">
        <f>K99</f>
        <v>50</v>
      </c>
    </row>
    <row r="99" spans="1:11" ht="12.75">
      <c r="A99" s="347" t="s">
        <v>145</v>
      </c>
      <c r="B99" s="196">
        <v>871</v>
      </c>
      <c r="C99" s="196" t="s">
        <v>187</v>
      </c>
      <c r="D99" s="197" t="s">
        <v>240</v>
      </c>
      <c r="E99" s="211" t="s">
        <v>18</v>
      </c>
      <c r="F99" s="200" t="s">
        <v>10</v>
      </c>
      <c r="G99" s="200" t="s">
        <v>285</v>
      </c>
      <c r="H99" s="212" t="s">
        <v>396</v>
      </c>
      <c r="I99" s="346" t="s">
        <v>144</v>
      </c>
      <c r="J99" s="257">
        <v>50</v>
      </c>
      <c r="K99" s="257">
        <v>50</v>
      </c>
    </row>
    <row r="100" spans="1:11" ht="39">
      <c r="A100" s="204" t="s">
        <v>277</v>
      </c>
      <c r="B100" s="325">
        <v>871</v>
      </c>
      <c r="C100" s="325" t="s">
        <v>187</v>
      </c>
      <c r="D100" s="326" t="s">
        <v>240</v>
      </c>
      <c r="E100" s="327" t="s">
        <v>18</v>
      </c>
      <c r="F100" s="328" t="s">
        <v>44</v>
      </c>
      <c r="G100" s="328"/>
      <c r="H100" s="329"/>
      <c r="I100" s="409"/>
      <c r="J100" s="331">
        <f>J101</f>
        <v>10</v>
      </c>
      <c r="K100" s="331">
        <f>K101</f>
        <v>10</v>
      </c>
    </row>
    <row r="101" spans="1:11" ht="38.25">
      <c r="A101" s="209" t="s">
        <v>435</v>
      </c>
      <c r="B101" s="196">
        <v>871</v>
      </c>
      <c r="C101" s="196" t="s">
        <v>187</v>
      </c>
      <c r="D101" s="197" t="s">
        <v>240</v>
      </c>
      <c r="E101" s="211" t="s">
        <v>18</v>
      </c>
      <c r="F101" s="200" t="s">
        <v>44</v>
      </c>
      <c r="G101" s="200" t="s">
        <v>285</v>
      </c>
      <c r="H101" s="212" t="s">
        <v>397</v>
      </c>
      <c r="I101" s="403"/>
      <c r="J101" s="257">
        <f>J102</f>
        <v>10</v>
      </c>
      <c r="K101" s="257">
        <f>K102</f>
        <v>10</v>
      </c>
    </row>
    <row r="102" spans="1:11" ht="38.25">
      <c r="A102" s="195" t="s">
        <v>140</v>
      </c>
      <c r="B102" s="196">
        <v>871</v>
      </c>
      <c r="C102" s="196" t="s">
        <v>187</v>
      </c>
      <c r="D102" s="197" t="s">
        <v>240</v>
      </c>
      <c r="E102" s="211" t="s">
        <v>18</v>
      </c>
      <c r="F102" s="200" t="s">
        <v>44</v>
      </c>
      <c r="G102" s="200" t="s">
        <v>285</v>
      </c>
      <c r="H102" s="212" t="s">
        <v>397</v>
      </c>
      <c r="I102" s="403" t="s">
        <v>148</v>
      </c>
      <c r="J102" s="257">
        <v>10</v>
      </c>
      <c r="K102" s="257">
        <v>10</v>
      </c>
    </row>
    <row r="103" spans="1:11" ht="13.5">
      <c r="A103" s="204" t="s">
        <v>52</v>
      </c>
      <c r="B103" s="325">
        <v>871</v>
      </c>
      <c r="C103" s="325"/>
      <c r="D103" s="326"/>
      <c r="E103" s="327"/>
      <c r="F103" s="328"/>
      <c r="G103" s="328"/>
      <c r="H103" s="329"/>
      <c r="I103" s="409"/>
      <c r="J103" s="331">
        <f aca="true" t="shared" si="4" ref="J103:K105">J104</f>
        <v>10</v>
      </c>
      <c r="K103" s="331">
        <f t="shared" si="4"/>
        <v>10</v>
      </c>
    </row>
    <row r="104" spans="1:11" ht="12.75" customHeight="1">
      <c r="A104" s="204" t="s">
        <v>53</v>
      </c>
      <c r="B104" s="325">
        <v>871</v>
      </c>
      <c r="C104" s="325" t="s">
        <v>187</v>
      </c>
      <c r="D104" s="326" t="s">
        <v>240</v>
      </c>
      <c r="E104" s="327" t="s">
        <v>276</v>
      </c>
      <c r="F104" s="328" t="s">
        <v>57</v>
      </c>
      <c r="G104" s="328" t="s">
        <v>285</v>
      </c>
      <c r="H104" s="329" t="s">
        <v>325</v>
      </c>
      <c r="I104" s="409"/>
      <c r="J104" s="331">
        <f t="shared" si="4"/>
        <v>10</v>
      </c>
      <c r="K104" s="331">
        <f t="shared" si="4"/>
        <v>10</v>
      </c>
    </row>
    <row r="105" spans="1:11" ht="12.75">
      <c r="A105" s="195" t="s">
        <v>141</v>
      </c>
      <c r="B105" s="196">
        <v>871</v>
      </c>
      <c r="C105" s="196" t="s">
        <v>187</v>
      </c>
      <c r="D105" s="197" t="s">
        <v>240</v>
      </c>
      <c r="E105" s="211" t="s">
        <v>276</v>
      </c>
      <c r="F105" s="200" t="s">
        <v>57</v>
      </c>
      <c r="G105" s="200" t="s">
        <v>285</v>
      </c>
      <c r="H105" s="212" t="s">
        <v>398</v>
      </c>
      <c r="I105" s="403"/>
      <c r="J105" s="257">
        <f t="shared" si="4"/>
        <v>10</v>
      </c>
      <c r="K105" s="257">
        <f t="shared" si="4"/>
        <v>10</v>
      </c>
    </row>
    <row r="106" spans="1:11" ht="12" customHeight="1">
      <c r="A106" s="195" t="s">
        <v>142</v>
      </c>
      <c r="B106" s="196">
        <v>871</v>
      </c>
      <c r="C106" s="196" t="s">
        <v>187</v>
      </c>
      <c r="D106" s="197" t="s">
        <v>240</v>
      </c>
      <c r="E106" s="211" t="s">
        <v>276</v>
      </c>
      <c r="F106" s="200" t="s">
        <v>57</v>
      </c>
      <c r="G106" s="200" t="s">
        <v>285</v>
      </c>
      <c r="H106" s="212" t="s">
        <v>398</v>
      </c>
      <c r="I106" s="403" t="s">
        <v>230</v>
      </c>
      <c r="J106" s="257">
        <v>10</v>
      </c>
      <c r="K106" s="257">
        <v>10</v>
      </c>
    </row>
    <row r="107" spans="1:11" ht="14.25" hidden="1">
      <c r="A107" s="337" t="s">
        <v>194</v>
      </c>
      <c r="B107" s="210">
        <v>871</v>
      </c>
      <c r="C107" s="210" t="s">
        <v>190</v>
      </c>
      <c r="D107" s="210" t="s">
        <v>184</v>
      </c>
      <c r="E107" s="198"/>
      <c r="F107" s="199"/>
      <c r="G107" s="199"/>
      <c r="H107" s="201" t="s">
        <v>185</v>
      </c>
      <c r="I107" s="338" t="s">
        <v>183</v>
      </c>
      <c r="J107" s="339">
        <f aca="true" t="shared" si="5" ref="J107:K110">J108</f>
        <v>220.60000000000002</v>
      </c>
      <c r="K107" s="339">
        <f t="shared" si="5"/>
        <v>228.20000000000002</v>
      </c>
    </row>
    <row r="108" spans="1:11" ht="15" customHeight="1">
      <c r="A108" s="351" t="s">
        <v>178</v>
      </c>
      <c r="B108" s="333">
        <v>871</v>
      </c>
      <c r="C108" s="333" t="s">
        <v>190</v>
      </c>
      <c r="D108" s="325" t="s">
        <v>188</v>
      </c>
      <c r="E108" s="410"/>
      <c r="F108" s="411"/>
      <c r="G108" s="411"/>
      <c r="H108" s="510" t="s">
        <v>185</v>
      </c>
      <c r="I108" s="635" t="s">
        <v>183</v>
      </c>
      <c r="J108" s="339">
        <f t="shared" si="5"/>
        <v>220.60000000000002</v>
      </c>
      <c r="K108" s="339">
        <f t="shared" si="5"/>
        <v>228.20000000000002</v>
      </c>
    </row>
    <row r="109" spans="1:11" ht="13.5" customHeight="1">
      <c r="A109" s="204" t="s">
        <v>52</v>
      </c>
      <c r="B109" s="196">
        <v>871</v>
      </c>
      <c r="C109" s="196" t="s">
        <v>190</v>
      </c>
      <c r="D109" s="197" t="s">
        <v>188</v>
      </c>
      <c r="E109" s="211" t="s">
        <v>276</v>
      </c>
      <c r="F109" s="200" t="s">
        <v>55</v>
      </c>
      <c r="G109" s="200" t="s">
        <v>285</v>
      </c>
      <c r="H109" s="212" t="s">
        <v>325</v>
      </c>
      <c r="I109" s="400"/>
      <c r="J109" s="257">
        <f t="shared" si="5"/>
        <v>220.60000000000002</v>
      </c>
      <c r="K109" s="257">
        <f t="shared" si="5"/>
        <v>228.20000000000002</v>
      </c>
    </row>
    <row r="110" spans="1:11" ht="15" customHeight="1">
      <c r="A110" s="195" t="s">
        <v>53</v>
      </c>
      <c r="B110" s="196">
        <v>871</v>
      </c>
      <c r="C110" s="196" t="s">
        <v>190</v>
      </c>
      <c r="D110" s="197" t="s">
        <v>188</v>
      </c>
      <c r="E110" s="198" t="s">
        <v>276</v>
      </c>
      <c r="F110" s="199" t="s">
        <v>57</v>
      </c>
      <c r="G110" s="199" t="s">
        <v>285</v>
      </c>
      <c r="H110" s="201" t="s">
        <v>325</v>
      </c>
      <c r="I110" s="413"/>
      <c r="J110" s="254">
        <f t="shared" si="5"/>
        <v>220.60000000000002</v>
      </c>
      <c r="K110" s="254">
        <f t="shared" si="5"/>
        <v>228.20000000000002</v>
      </c>
    </row>
    <row r="111" spans="1:11" ht="40.5" customHeight="1">
      <c r="A111" s="195" t="s">
        <v>54</v>
      </c>
      <c r="B111" s="196">
        <v>871</v>
      </c>
      <c r="C111" s="196" t="s">
        <v>190</v>
      </c>
      <c r="D111" s="197" t="s">
        <v>188</v>
      </c>
      <c r="E111" s="198" t="s">
        <v>276</v>
      </c>
      <c r="F111" s="199" t="s">
        <v>57</v>
      </c>
      <c r="G111" s="199" t="s">
        <v>285</v>
      </c>
      <c r="H111" s="201" t="s">
        <v>363</v>
      </c>
      <c r="I111" s="413"/>
      <c r="J111" s="619">
        <f>J112+J113</f>
        <v>220.60000000000002</v>
      </c>
      <c r="K111" s="619">
        <f>K112+K113</f>
        <v>228.20000000000002</v>
      </c>
    </row>
    <row r="112" spans="1:11" ht="39.75" customHeight="1">
      <c r="A112" s="205" t="s">
        <v>13</v>
      </c>
      <c r="B112" s="196">
        <v>871</v>
      </c>
      <c r="C112" s="196" t="s">
        <v>190</v>
      </c>
      <c r="D112" s="197" t="s">
        <v>188</v>
      </c>
      <c r="E112" s="198" t="s">
        <v>276</v>
      </c>
      <c r="F112" s="199" t="s">
        <v>57</v>
      </c>
      <c r="G112" s="199" t="s">
        <v>285</v>
      </c>
      <c r="H112" s="201" t="s">
        <v>363</v>
      </c>
      <c r="I112" s="413" t="s">
        <v>143</v>
      </c>
      <c r="J112" s="619">
        <v>186.3</v>
      </c>
      <c r="K112" s="619">
        <v>186.3</v>
      </c>
    </row>
    <row r="113" spans="1:11" ht="14.25" customHeight="1">
      <c r="A113" s="347" t="s">
        <v>145</v>
      </c>
      <c r="B113" s="196">
        <v>871</v>
      </c>
      <c r="C113" s="196" t="s">
        <v>190</v>
      </c>
      <c r="D113" s="197" t="s">
        <v>188</v>
      </c>
      <c r="E113" s="198" t="s">
        <v>276</v>
      </c>
      <c r="F113" s="199" t="s">
        <v>57</v>
      </c>
      <c r="G113" s="199" t="s">
        <v>285</v>
      </c>
      <c r="H113" s="201" t="s">
        <v>363</v>
      </c>
      <c r="I113" s="413" t="s">
        <v>144</v>
      </c>
      <c r="J113" s="619">
        <v>34.3</v>
      </c>
      <c r="K113" s="619">
        <v>41.9</v>
      </c>
    </row>
    <row r="114" spans="1:11" ht="12.75">
      <c r="A114" s="353" t="s">
        <v>167</v>
      </c>
      <c r="B114" s="352">
        <v>871</v>
      </c>
      <c r="C114" s="352" t="s">
        <v>188</v>
      </c>
      <c r="D114" s="210" t="s">
        <v>184</v>
      </c>
      <c r="E114" s="198"/>
      <c r="F114" s="199"/>
      <c r="G114" s="199"/>
      <c r="H114" s="201" t="s">
        <v>185</v>
      </c>
      <c r="I114" s="354"/>
      <c r="J114" s="355">
        <f>J115+J128</f>
        <v>30</v>
      </c>
      <c r="K114" s="355">
        <f>K115+K128</f>
        <v>30</v>
      </c>
    </row>
    <row r="115" spans="1:11" ht="28.5" hidden="1">
      <c r="A115" s="351" t="s">
        <v>229</v>
      </c>
      <c r="B115" s="210">
        <v>871</v>
      </c>
      <c r="C115" s="210" t="s">
        <v>188</v>
      </c>
      <c r="D115" s="352" t="s">
        <v>217</v>
      </c>
      <c r="E115" s="198"/>
      <c r="F115" s="199"/>
      <c r="G115" s="199"/>
      <c r="H115" s="201"/>
      <c r="I115" s="338"/>
      <c r="J115" s="254">
        <f>J116+J120+J124</f>
        <v>0</v>
      </c>
      <c r="K115" s="254">
        <f>K116+K120+K124</f>
        <v>0</v>
      </c>
    </row>
    <row r="116" spans="1:11" ht="51" hidden="1">
      <c r="A116" s="204" t="s">
        <v>127</v>
      </c>
      <c r="B116" s="325">
        <v>871</v>
      </c>
      <c r="C116" s="325" t="s">
        <v>188</v>
      </c>
      <c r="D116" s="326" t="s">
        <v>217</v>
      </c>
      <c r="E116" s="327" t="s">
        <v>198</v>
      </c>
      <c r="F116" s="328" t="s">
        <v>55</v>
      </c>
      <c r="G116" s="328"/>
      <c r="H116" s="329" t="s">
        <v>56</v>
      </c>
      <c r="I116" s="401"/>
      <c r="J116" s="331">
        <f aca="true" t="shared" si="6" ref="J116:K118">J117</f>
        <v>0</v>
      </c>
      <c r="K116" s="331">
        <f t="shared" si="6"/>
        <v>0</v>
      </c>
    </row>
    <row r="117" spans="1:11" ht="76.5" hidden="1">
      <c r="A117" s="209" t="s">
        <v>128</v>
      </c>
      <c r="B117" s="196">
        <v>871</v>
      </c>
      <c r="C117" s="196" t="s">
        <v>188</v>
      </c>
      <c r="D117" s="197" t="s">
        <v>217</v>
      </c>
      <c r="E117" s="211" t="s">
        <v>198</v>
      </c>
      <c r="F117" s="200" t="s">
        <v>10</v>
      </c>
      <c r="G117" s="200"/>
      <c r="H117" s="212" t="s">
        <v>56</v>
      </c>
      <c r="I117" s="403"/>
      <c r="J117" s="254">
        <f t="shared" si="6"/>
        <v>0</v>
      </c>
      <c r="K117" s="254">
        <f t="shared" si="6"/>
        <v>0</v>
      </c>
    </row>
    <row r="118" spans="1:11" ht="89.25" hidden="1">
      <c r="A118" s="209" t="s">
        <v>130</v>
      </c>
      <c r="B118" s="196">
        <v>871</v>
      </c>
      <c r="C118" s="196" t="s">
        <v>188</v>
      </c>
      <c r="D118" s="197" t="s">
        <v>217</v>
      </c>
      <c r="E118" s="211" t="s">
        <v>198</v>
      </c>
      <c r="F118" s="200" t="s">
        <v>10</v>
      </c>
      <c r="G118" s="200"/>
      <c r="H118" s="212" t="s">
        <v>129</v>
      </c>
      <c r="I118" s="403"/>
      <c r="J118" s="254">
        <f t="shared" si="6"/>
        <v>0</v>
      </c>
      <c r="K118" s="254">
        <f t="shared" si="6"/>
        <v>0</v>
      </c>
    </row>
    <row r="119" spans="1:11" ht="12.75" hidden="1">
      <c r="A119" s="195" t="s">
        <v>25</v>
      </c>
      <c r="B119" s="196">
        <v>871</v>
      </c>
      <c r="C119" s="196" t="s">
        <v>188</v>
      </c>
      <c r="D119" s="197" t="s">
        <v>217</v>
      </c>
      <c r="E119" s="211" t="s">
        <v>198</v>
      </c>
      <c r="F119" s="200" t="s">
        <v>10</v>
      </c>
      <c r="G119" s="200"/>
      <c r="H119" s="212" t="s">
        <v>129</v>
      </c>
      <c r="I119" s="403" t="s">
        <v>26</v>
      </c>
      <c r="J119" s="254"/>
      <c r="K119" s="254"/>
    </row>
    <row r="120" spans="1:11" ht="51" hidden="1">
      <c r="A120" s="204" t="s">
        <v>131</v>
      </c>
      <c r="B120" s="325">
        <v>871</v>
      </c>
      <c r="C120" s="325" t="s">
        <v>188</v>
      </c>
      <c r="D120" s="326" t="s">
        <v>217</v>
      </c>
      <c r="E120" s="327" t="s">
        <v>279</v>
      </c>
      <c r="F120" s="328" t="s">
        <v>55</v>
      </c>
      <c r="G120" s="328"/>
      <c r="H120" s="329" t="s">
        <v>56</v>
      </c>
      <c r="I120" s="401"/>
      <c r="J120" s="331">
        <f aca="true" t="shared" si="7" ref="J120:K122">J121</f>
        <v>0</v>
      </c>
      <c r="K120" s="331">
        <f t="shared" si="7"/>
        <v>0</v>
      </c>
    </row>
    <row r="121" spans="1:11" ht="63.75" hidden="1">
      <c r="A121" s="209" t="s">
        <v>132</v>
      </c>
      <c r="B121" s="196">
        <v>871</v>
      </c>
      <c r="C121" s="196" t="s">
        <v>188</v>
      </c>
      <c r="D121" s="197" t="s">
        <v>217</v>
      </c>
      <c r="E121" s="211" t="s">
        <v>279</v>
      </c>
      <c r="F121" s="200" t="s">
        <v>19</v>
      </c>
      <c r="G121" s="200"/>
      <c r="H121" s="212" t="s">
        <v>56</v>
      </c>
      <c r="I121" s="403"/>
      <c r="J121" s="254">
        <f t="shared" si="7"/>
        <v>0</v>
      </c>
      <c r="K121" s="254">
        <f t="shared" si="7"/>
        <v>0</v>
      </c>
    </row>
    <row r="122" spans="1:11" ht="76.5" hidden="1">
      <c r="A122" s="209" t="s">
        <v>133</v>
      </c>
      <c r="B122" s="196">
        <v>871</v>
      </c>
      <c r="C122" s="196" t="s">
        <v>188</v>
      </c>
      <c r="D122" s="197" t="s">
        <v>217</v>
      </c>
      <c r="E122" s="211" t="s">
        <v>279</v>
      </c>
      <c r="F122" s="200" t="s">
        <v>19</v>
      </c>
      <c r="G122" s="200"/>
      <c r="H122" s="212" t="s">
        <v>134</v>
      </c>
      <c r="I122" s="403"/>
      <c r="J122" s="254">
        <f t="shared" si="7"/>
        <v>0</v>
      </c>
      <c r="K122" s="254">
        <f t="shared" si="7"/>
        <v>0</v>
      </c>
    </row>
    <row r="123" spans="1:11" ht="12.75" hidden="1">
      <c r="A123" s="195" t="s">
        <v>25</v>
      </c>
      <c r="B123" s="196">
        <v>871</v>
      </c>
      <c r="C123" s="196" t="s">
        <v>188</v>
      </c>
      <c r="D123" s="197" t="s">
        <v>217</v>
      </c>
      <c r="E123" s="211" t="s">
        <v>279</v>
      </c>
      <c r="F123" s="200" t="s">
        <v>19</v>
      </c>
      <c r="G123" s="200"/>
      <c r="H123" s="212" t="s">
        <v>134</v>
      </c>
      <c r="I123" s="403" t="s">
        <v>26</v>
      </c>
      <c r="J123" s="254"/>
      <c r="K123" s="254"/>
    </row>
    <row r="124" spans="1:11" ht="13.5" hidden="1">
      <c r="A124" s="204" t="s">
        <v>29</v>
      </c>
      <c r="B124" s="325">
        <v>871</v>
      </c>
      <c r="C124" s="325" t="s">
        <v>188</v>
      </c>
      <c r="D124" s="326" t="s">
        <v>217</v>
      </c>
      <c r="E124" s="327" t="s">
        <v>30</v>
      </c>
      <c r="F124" s="328" t="s">
        <v>55</v>
      </c>
      <c r="G124" s="328"/>
      <c r="H124" s="329" t="s">
        <v>56</v>
      </c>
      <c r="I124" s="401"/>
      <c r="J124" s="331">
        <f aca="true" t="shared" si="8" ref="J124:K126">J125</f>
        <v>0</v>
      </c>
      <c r="K124" s="331">
        <f t="shared" si="8"/>
        <v>0</v>
      </c>
    </row>
    <row r="125" spans="1:11" ht="38.25" hidden="1">
      <c r="A125" s="204" t="s">
        <v>31</v>
      </c>
      <c r="B125" s="196">
        <v>871</v>
      </c>
      <c r="C125" s="196" t="s">
        <v>188</v>
      </c>
      <c r="D125" s="197" t="s">
        <v>217</v>
      </c>
      <c r="E125" s="211" t="s">
        <v>30</v>
      </c>
      <c r="F125" s="200" t="s">
        <v>10</v>
      </c>
      <c r="G125" s="200"/>
      <c r="H125" s="212" t="s">
        <v>56</v>
      </c>
      <c r="I125" s="403"/>
      <c r="J125" s="254">
        <f t="shared" si="8"/>
        <v>0</v>
      </c>
      <c r="K125" s="254">
        <f t="shared" si="8"/>
        <v>0</v>
      </c>
    </row>
    <row r="126" spans="1:11" ht="51" hidden="1">
      <c r="A126" s="209" t="s">
        <v>70</v>
      </c>
      <c r="B126" s="196">
        <v>871</v>
      </c>
      <c r="C126" s="196" t="s">
        <v>188</v>
      </c>
      <c r="D126" s="197" t="s">
        <v>217</v>
      </c>
      <c r="E126" s="211" t="s">
        <v>30</v>
      </c>
      <c r="F126" s="200" t="s">
        <v>10</v>
      </c>
      <c r="G126" s="200"/>
      <c r="H126" s="212" t="s">
        <v>172</v>
      </c>
      <c r="I126" s="338"/>
      <c r="J126" s="254">
        <f t="shared" si="8"/>
        <v>0</v>
      </c>
      <c r="K126" s="254">
        <f t="shared" si="8"/>
        <v>0</v>
      </c>
    </row>
    <row r="127" spans="1:11" ht="12.75" hidden="1">
      <c r="A127" s="195" t="s">
        <v>29</v>
      </c>
      <c r="B127" s="196">
        <v>871</v>
      </c>
      <c r="C127" s="196" t="s">
        <v>188</v>
      </c>
      <c r="D127" s="197" t="s">
        <v>217</v>
      </c>
      <c r="E127" s="211" t="s">
        <v>30</v>
      </c>
      <c r="F127" s="200" t="s">
        <v>10</v>
      </c>
      <c r="G127" s="200"/>
      <c r="H127" s="212" t="s">
        <v>172</v>
      </c>
      <c r="I127" s="403">
        <v>500</v>
      </c>
      <c r="J127" s="254"/>
      <c r="K127" s="254"/>
    </row>
    <row r="128" spans="1:11" ht="13.5">
      <c r="A128" s="356" t="s">
        <v>168</v>
      </c>
      <c r="B128" s="372">
        <v>871</v>
      </c>
      <c r="C128" s="372" t="s">
        <v>188</v>
      </c>
      <c r="D128" s="372" t="s">
        <v>216</v>
      </c>
      <c r="E128" s="211"/>
      <c r="F128" s="200"/>
      <c r="G128" s="200"/>
      <c r="H128" s="212"/>
      <c r="I128" s="341"/>
      <c r="J128" s="355">
        <f aca="true" t="shared" si="9" ref="J128:K131">J129</f>
        <v>30</v>
      </c>
      <c r="K128" s="355">
        <f t="shared" si="9"/>
        <v>30</v>
      </c>
    </row>
    <row r="129" spans="1:11" ht="51">
      <c r="A129" s="204" t="s">
        <v>526</v>
      </c>
      <c r="B129" s="325">
        <v>871</v>
      </c>
      <c r="C129" s="325" t="s">
        <v>188</v>
      </c>
      <c r="D129" s="326" t="s">
        <v>216</v>
      </c>
      <c r="E129" s="327" t="s">
        <v>198</v>
      </c>
      <c r="F129" s="328"/>
      <c r="G129" s="328"/>
      <c r="H129" s="329"/>
      <c r="I129" s="401"/>
      <c r="J129" s="331">
        <f t="shared" si="9"/>
        <v>30</v>
      </c>
      <c r="K129" s="331">
        <f t="shared" si="9"/>
        <v>30</v>
      </c>
    </row>
    <row r="130" spans="1:11" ht="25.5">
      <c r="A130" s="204" t="s">
        <v>326</v>
      </c>
      <c r="B130" s="372">
        <v>871</v>
      </c>
      <c r="C130" s="372" t="s">
        <v>188</v>
      </c>
      <c r="D130" s="372" t="s">
        <v>216</v>
      </c>
      <c r="E130" s="327" t="s">
        <v>198</v>
      </c>
      <c r="F130" s="328" t="s">
        <v>19</v>
      </c>
      <c r="G130" s="328"/>
      <c r="H130" s="329"/>
      <c r="I130" s="341"/>
      <c r="J130" s="355">
        <f t="shared" si="9"/>
        <v>30</v>
      </c>
      <c r="K130" s="355">
        <f t="shared" si="9"/>
        <v>30</v>
      </c>
    </row>
    <row r="131" spans="1:11" ht="25.5">
      <c r="A131" s="209" t="s">
        <v>527</v>
      </c>
      <c r="B131" s="228">
        <v>871</v>
      </c>
      <c r="C131" s="228" t="s">
        <v>188</v>
      </c>
      <c r="D131" s="228" t="s">
        <v>216</v>
      </c>
      <c r="E131" s="211" t="s">
        <v>198</v>
      </c>
      <c r="F131" s="200" t="s">
        <v>19</v>
      </c>
      <c r="G131" s="200" t="s">
        <v>187</v>
      </c>
      <c r="H131" s="212" t="s">
        <v>364</v>
      </c>
      <c r="I131" s="344"/>
      <c r="J131" s="259">
        <f t="shared" si="9"/>
        <v>30</v>
      </c>
      <c r="K131" s="259">
        <f t="shared" si="9"/>
        <v>30</v>
      </c>
    </row>
    <row r="132" spans="1:11" ht="12.75">
      <c r="A132" s="347" t="s">
        <v>145</v>
      </c>
      <c r="B132" s="228">
        <v>871</v>
      </c>
      <c r="C132" s="228" t="s">
        <v>188</v>
      </c>
      <c r="D132" s="228" t="s">
        <v>216</v>
      </c>
      <c r="E132" s="211" t="s">
        <v>198</v>
      </c>
      <c r="F132" s="200" t="s">
        <v>19</v>
      </c>
      <c r="G132" s="200" t="s">
        <v>187</v>
      </c>
      <c r="H132" s="212" t="s">
        <v>364</v>
      </c>
      <c r="I132" s="357">
        <v>240</v>
      </c>
      <c r="J132" s="259">
        <v>30</v>
      </c>
      <c r="K132" s="259">
        <v>30</v>
      </c>
    </row>
    <row r="133" spans="1:11" ht="14.25">
      <c r="A133" s="337" t="s">
        <v>170</v>
      </c>
      <c r="B133" s="352">
        <v>871</v>
      </c>
      <c r="C133" s="352" t="s">
        <v>192</v>
      </c>
      <c r="D133" s="352"/>
      <c r="E133" s="211"/>
      <c r="F133" s="200"/>
      <c r="G133" s="200"/>
      <c r="H133" s="212"/>
      <c r="I133" s="358"/>
      <c r="J133" s="355">
        <f>J134+J149</f>
        <v>103.1</v>
      </c>
      <c r="K133" s="355">
        <f>K134+K149</f>
        <v>103.1</v>
      </c>
    </row>
    <row r="134" spans="1:11" ht="12.75" hidden="1">
      <c r="A134" s="202" t="s">
        <v>238</v>
      </c>
      <c r="B134" s="352">
        <v>871</v>
      </c>
      <c r="C134" s="352" t="s">
        <v>192</v>
      </c>
      <c r="D134" s="352" t="s">
        <v>217</v>
      </c>
      <c r="E134" s="211"/>
      <c r="F134" s="200"/>
      <c r="G134" s="200"/>
      <c r="H134" s="212"/>
      <c r="I134" s="358"/>
      <c r="J134" s="355">
        <f>J135+J145</f>
        <v>93.1</v>
      </c>
      <c r="K134" s="355">
        <f>K135+K145</f>
        <v>93.1</v>
      </c>
    </row>
    <row r="135" spans="1:11" ht="38.25" hidden="1">
      <c r="A135" s="204" t="s">
        <v>135</v>
      </c>
      <c r="B135" s="325">
        <v>871</v>
      </c>
      <c r="C135" s="325" t="s">
        <v>192</v>
      </c>
      <c r="D135" s="326" t="s">
        <v>217</v>
      </c>
      <c r="E135" s="327" t="s">
        <v>187</v>
      </c>
      <c r="F135" s="328" t="s">
        <v>55</v>
      </c>
      <c r="G135" s="328"/>
      <c r="H135" s="329" t="s">
        <v>56</v>
      </c>
      <c r="I135" s="401"/>
      <c r="J135" s="331">
        <f>J136+J139+J142</f>
        <v>0</v>
      </c>
      <c r="K135" s="331">
        <f>K136+K139+K142</f>
        <v>0</v>
      </c>
    </row>
    <row r="136" spans="1:11" ht="51" hidden="1">
      <c r="A136" s="209" t="s">
        <v>136</v>
      </c>
      <c r="B136" s="228">
        <v>871</v>
      </c>
      <c r="C136" s="228" t="s">
        <v>192</v>
      </c>
      <c r="D136" s="228" t="s">
        <v>217</v>
      </c>
      <c r="E136" s="211" t="s">
        <v>187</v>
      </c>
      <c r="F136" s="200" t="s">
        <v>19</v>
      </c>
      <c r="G136" s="200"/>
      <c r="H136" s="212" t="s">
        <v>56</v>
      </c>
      <c r="I136" s="344"/>
      <c r="J136" s="259">
        <f>J137</f>
        <v>0</v>
      </c>
      <c r="K136" s="259">
        <f>K137</f>
        <v>0</v>
      </c>
    </row>
    <row r="137" spans="1:11" ht="51" hidden="1">
      <c r="A137" s="209" t="s">
        <v>152</v>
      </c>
      <c r="B137" s="228">
        <v>871</v>
      </c>
      <c r="C137" s="228" t="s">
        <v>192</v>
      </c>
      <c r="D137" s="228" t="s">
        <v>217</v>
      </c>
      <c r="E137" s="211" t="s">
        <v>187</v>
      </c>
      <c r="F137" s="200" t="s">
        <v>19</v>
      </c>
      <c r="G137" s="200"/>
      <c r="H137" s="212" t="s">
        <v>137</v>
      </c>
      <c r="I137" s="344"/>
      <c r="J137" s="259">
        <f>J138</f>
        <v>0</v>
      </c>
      <c r="K137" s="259">
        <f>K138</f>
        <v>0</v>
      </c>
    </row>
    <row r="138" spans="1:11" ht="12.75" hidden="1">
      <c r="A138" s="195" t="s">
        <v>25</v>
      </c>
      <c r="B138" s="228">
        <v>871</v>
      </c>
      <c r="C138" s="228" t="s">
        <v>192</v>
      </c>
      <c r="D138" s="228" t="s">
        <v>217</v>
      </c>
      <c r="E138" s="211" t="s">
        <v>187</v>
      </c>
      <c r="F138" s="200" t="s">
        <v>19</v>
      </c>
      <c r="G138" s="200"/>
      <c r="H138" s="212" t="s">
        <v>137</v>
      </c>
      <c r="I138" s="344">
        <v>200</v>
      </c>
      <c r="J138" s="259"/>
      <c r="K138" s="259"/>
    </row>
    <row r="139" spans="1:11" ht="51" hidden="1">
      <c r="A139" s="209" t="s">
        <v>153</v>
      </c>
      <c r="B139" s="228">
        <v>871</v>
      </c>
      <c r="C139" s="228" t="s">
        <v>192</v>
      </c>
      <c r="D139" s="228" t="s">
        <v>217</v>
      </c>
      <c r="E139" s="211" t="s">
        <v>187</v>
      </c>
      <c r="F139" s="200" t="s">
        <v>10</v>
      </c>
      <c r="G139" s="200"/>
      <c r="H139" s="212" t="s">
        <v>56</v>
      </c>
      <c r="I139" s="344"/>
      <c r="J139" s="259">
        <f>J140</f>
        <v>0</v>
      </c>
      <c r="K139" s="259">
        <f>K140</f>
        <v>0</v>
      </c>
    </row>
    <row r="140" spans="1:11" ht="51" hidden="1">
      <c r="A140" s="209" t="s">
        <v>155</v>
      </c>
      <c r="B140" s="228">
        <v>871</v>
      </c>
      <c r="C140" s="228" t="s">
        <v>192</v>
      </c>
      <c r="D140" s="228" t="s">
        <v>217</v>
      </c>
      <c r="E140" s="211" t="s">
        <v>187</v>
      </c>
      <c r="F140" s="200" t="s">
        <v>10</v>
      </c>
      <c r="G140" s="200"/>
      <c r="H140" s="212" t="s">
        <v>154</v>
      </c>
      <c r="I140" s="344"/>
      <c r="J140" s="259">
        <f>J141</f>
        <v>0</v>
      </c>
      <c r="K140" s="259">
        <f>K141</f>
        <v>0</v>
      </c>
    </row>
    <row r="141" spans="1:11" ht="12.75" hidden="1">
      <c r="A141" s="195" t="s">
        <v>25</v>
      </c>
      <c r="B141" s="228">
        <v>871</v>
      </c>
      <c r="C141" s="228" t="s">
        <v>192</v>
      </c>
      <c r="D141" s="228" t="s">
        <v>217</v>
      </c>
      <c r="E141" s="211" t="s">
        <v>187</v>
      </c>
      <c r="F141" s="200" t="s">
        <v>10</v>
      </c>
      <c r="G141" s="200"/>
      <c r="H141" s="212" t="s">
        <v>154</v>
      </c>
      <c r="I141" s="344">
        <v>200</v>
      </c>
      <c r="J141" s="259"/>
      <c r="K141" s="259"/>
    </row>
    <row r="142" spans="1:11" ht="51" hidden="1">
      <c r="A142" s="195" t="s">
        <v>156</v>
      </c>
      <c r="B142" s="228">
        <v>871</v>
      </c>
      <c r="C142" s="228" t="s">
        <v>192</v>
      </c>
      <c r="D142" s="228" t="s">
        <v>217</v>
      </c>
      <c r="E142" s="211" t="s">
        <v>187</v>
      </c>
      <c r="F142" s="200" t="s">
        <v>44</v>
      </c>
      <c r="G142" s="200"/>
      <c r="H142" s="212" t="s">
        <v>56</v>
      </c>
      <c r="I142" s="357"/>
      <c r="J142" s="259">
        <f>J143</f>
        <v>0</v>
      </c>
      <c r="K142" s="259">
        <f>K143</f>
        <v>0</v>
      </c>
    </row>
    <row r="143" spans="1:11" ht="51" hidden="1">
      <c r="A143" s="195" t="s">
        <v>158</v>
      </c>
      <c r="B143" s="228">
        <v>871</v>
      </c>
      <c r="C143" s="228" t="s">
        <v>192</v>
      </c>
      <c r="D143" s="228" t="s">
        <v>217</v>
      </c>
      <c r="E143" s="211" t="s">
        <v>187</v>
      </c>
      <c r="F143" s="200" t="s">
        <v>44</v>
      </c>
      <c r="G143" s="200"/>
      <c r="H143" s="212" t="s">
        <v>157</v>
      </c>
      <c r="I143" s="357"/>
      <c r="J143" s="259">
        <f>J144</f>
        <v>0</v>
      </c>
      <c r="K143" s="259">
        <f>K144</f>
        <v>0</v>
      </c>
    </row>
    <row r="144" spans="1:11" ht="12.75" hidden="1">
      <c r="A144" s="195" t="s">
        <v>25</v>
      </c>
      <c r="B144" s="228">
        <v>871</v>
      </c>
      <c r="C144" s="228" t="s">
        <v>192</v>
      </c>
      <c r="D144" s="228" t="s">
        <v>217</v>
      </c>
      <c r="E144" s="211" t="s">
        <v>187</v>
      </c>
      <c r="F144" s="200" t="s">
        <v>44</v>
      </c>
      <c r="G144" s="200"/>
      <c r="H144" s="212" t="s">
        <v>157</v>
      </c>
      <c r="I144" s="357">
        <v>200</v>
      </c>
      <c r="J144" s="259"/>
      <c r="K144" s="259"/>
    </row>
    <row r="145" spans="1:11" ht="20.25" customHeight="1">
      <c r="A145" s="640" t="s">
        <v>652</v>
      </c>
      <c r="B145" s="325">
        <v>871</v>
      </c>
      <c r="C145" s="325" t="s">
        <v>192</v>
      </c>
      <c r="D145" s="326" t="s">
        <v>216</v>
      </c>
      <c r="E145" s="327"/>
      <c r="F145" s="328"/>
      <c r="G145" s="328"/>
      <c r="H145" s="329"/>
      <c r="I145" s="401"/>
      <c r="J145" s="331">
        <f aca="true" t="shared" si="10" ref="J145:K147">J146</f>
        <v>93.1</v>
      </c>
      <c r="K145" s="331">
        <f t="shared" si="10"/>
        <v>93.1</v>
      </c>
    </row>
    <row r="146" spans="1:11" ht="13.5" customHeight="1">
      <c r="A146" s="87" t="s">
        <v>653</v>
      </c>
      <c r="B146" s="372">
        <v>871</v>
      </c>
      <c r="C146" s="372" t="s">
        <v>192</v>
      </c>
      <c r="D146" s="372" t="s">
        <v>216</v>
      </c>
      <c r="E146" s="327" t="s">
        <v>276</v>
      </c>
      <c r="F146" s="328"/>
      <c r="G146" s="328"/>
      <c r="H146" s="329"/>
      <c r="I146" s="338"/>
      <c r="J146" s="355">
        <f t="shared" si="10"/>
        <v>93.1</v>
      </c>
      <c r="K146" s="355">
        <f t="shared" si="10"/>
        <v>93.1</v>
      </c>
    </row>
    <row r="147" spans="1:11" ht="32.25" customHeight="1">
      <c r="A147" s="195" t="s">
        <v>622</v>
      </c>
      <c r="B147" s="228">
        <v>871</v>
      </c>
      <c r="C147" s="228" t="s">
        <v>192</v>
      </c>
      <c r="D147" s="228" t="s">
        <v>216</v>
      </c>
      <c r="E147" s="211" t="s">
        <v>276</v>
      </c>
      <c r="F147" s="200" t="s">
        <v>57</v>
      </c>
      <c r="G147" s="200"/>
      <c r="H147" s="212"/>
      <c r="I147" s="357"/>
      <c r="J147" s="259">
        <f t="shared" si="10"/>
        <v>93.1</v>
      </c>
      <c r="K147" s="259">
        <f t="shared" si="10"/>
        <v>93.1</v>
      </c>
    </row>
    <row r="148" spans="1:11" ht="24.75" customHeight="1">
      <c r="A148" s="195" t="s">
        <v>25</v>
      </c>
      <c r="B148" s="228">
        <v>871</v>
      </c>
      <c r="C148" s="228" t="s">
        <v>192</v>
      </c>
      <c r="D148" s="228" t="s">
        <v>216</v>
      </c>
      <c r="E148" s="211" t="s">
        <v>276</v>
      </c>
      <c r="F148" s="200" t="s">
        <v>57</v>
      </c>
      <c r="G148" s="200" t="s">
        <v>285</v>
      </c>
      <c r="H148" s="212" t="s">
        <v>621</v>
      </c>
      <c r="I148" s="511">
        <v>240</v>
      </c>
      <c r="J148" s="259">
        <v>93.1</v>
      </c>
      <c r="K148" s="259">
        <v>93.1</v>
      </c>
    </row>
    <row r="149" spans="1:11" ht="12.75">
      <c r="A149" s="359" t="s">
        <v>278</v>
      </c>
      <c r="B149" s="360">
        <v>871</v>
      </c>
      <c r="C149" s="360" t="s">
        <v>192</v>
      </c>
      <c r="D149" s="360" t="s">
        <v>279</v>
      </c>
      <c r="E149" s="211"/>
      <c r="F149" s="200"/>
      <c r="G149" s="200"/>
      <c r="H149" s="212"/>
      <c r="I149" s="357"/>
      <c r="J149" s="355">
        <f>J156+J160</f>
        <v>10</v>
      </c>
      <c r="K149" s="355">
        <f>K156+K160</f>
        <v>10</v>
      </c>
    </row>
    <row r="150" spans="1:11" ht="13.5" hidden="1">
      <c r="A150" s="204" t="s">
        <v>29</v>
      </c>
      <c r="B150" s="325">
        <v>871</v>
      </c>
      <c r="C150" s="325" t="s">
        <v>192</v>
      </c>
      <c r="D150" s="326" t="s">
        <v>279</v>
      </c>
      <c r="E150" s="327" t="s">
        <v>30</v>
      </c>
      <c r="F150" s="328" t="s">
        <v>55</v>
      </c>
      <c r="G150" s="328"/>
      <c r="H150" s="329" t="s">
        <v>56</v>
      </c>
      <c r="I150" s="401"/>
      <c r="J150" s="331">
        <f>J151</f>
        <v>0</v>
      </c>
      <c r="K150" s="331">
        <f>K151</f>
        <v>0</v>
      </c>
    </row>
    <row r="151" spans="1:11" ht="38.25" hidden="1">
      <c r="A151" s="204" t="s">
        <v>31</v>
      </c>
      <c r="B151" s="360">
        <v>871</v>
      </c>
      <c r="C151" s="360" t="s">
        <v>192</v>
      </c>
      <c r="D151" s="360" t="s">
        <v>279</v>
      </c>
      <c r="E151" s="327" t="s">
        <v>30</v>
      </c>
      <c r="F151" s="328" t="s">
        <v>10</v>
      </c>
      <c r="G151" s="328"/>
      <c r="H151" s="329" t="s">
        <v>56</v>
      </c>
      <c r="I151" s="338"/>
      <c r="J151" s="361">
        <f>J152+J154</f>
        <v>0</v>
      </c>
      <c r="K151" s="361">
        <f>K152+K154</f>
        <v>0</v>
      </c>
    </row>
    <row r="152" spans="1:11" ht="24" hidden="1">
      <c r="A152" s="349" t="s">
        <v>71</v>
      </c>
      <c r="B152" s="512">
        <v>871</v>
      </c>
      <c r="C152" s="512" t="s">
        <v>192</v>
      </c>
      <c r="D152" s="512" t="s">
        <v>279</v>
      </c>
      <c r="E152" s="211" t="s">
        <v>30</v>
      </c>
      <c r="F152" s="200" t="s">
        <v>10</v>
      </c>
      <c r="G152" s="200"/>
      <c r="H152" s="212" t="s">
        <v>164</v>
      </c>
      <c r="I152" s="357"/>
      <c r="J152" s="259">
        <f>J153</f>
        <v>0</v>
      </c>
      <c r="K152" s="259">
        <f>K153</f>
        <v>0</v>
      </c>
    </row>
    <row r="153" spans="1:11" ht="12.75" hidden="1">
      <c r="A153" s="195" t="s">
        <v>29</v>
      </c>
      <c r="B153" s="512">
        <v>871</v>
      </c>
      <c r="C153" s="512" t="s">
        <v>192</v>
      </c>
      <c r="D153" s="512" t="s">
        <v>279</v>
      </c>
      <c r="E153" s="211" t="s">
        <v>30</v>
      </c>
      <c r="F153" s="200" t="s">
        <v>10</v>
      </c>
      <c r="G153" s="200"/>
      <c r="H153" s="212" t="s">
        <v>164</v>
      </c>
      <c r="I153" s="357">
        <v>500</v>
      </c>
      <c r="J153" s="259"/>
      <c r="K153" s="259"/>
    </row>
    <row r="154" spans="1:11" ht="38.25" hidden="1">
      <c r="A154" s="213" t="s">
        <v>72</v>
      </c>
      <c r="B154" s="512">
        <v>871</v>
      </c>
      <c r="C154" s="512" t="s">
        <v>192</v>
      </c>
      <c r="D154" s="512" t="s">
        <v>279</v>
      </c>
      <c r="E154" s="211" t="s">
        <v>30</v>
      </c>
      <c r="F154" s="200" t="s">
        <v>10</v>
      </c>
      <c r="G154" s="200"/>
      <c r="H154" s="212" t="s">
        <v>171</v>
      </c>
      <c r="I154" s="357"/>
      <c r="J154" s="259">
        <f>J155</f>
        <v>0</v>
      </c>
      <c r="K154" s="259">
        <f>K155</f>
        <v>0</v>
      </c>
    </row>
    <row r="155" spans="1:11" ht="12.75" hidden="1">
      <c r="A155" s="195" t="s">
        <v>29</v>
      </c>
      <c r="B155" s="512">
        <v>871</v>
      </c>
      <c r="C155" s="512" t="s">
        <v>192</v>
      </c>
      <c r="D155" s="512" t="s">
        <v>279</v>
      </c>
      <c r="E155" s="211" t="s">
        <v>30</v>
      </c>
      <c r="F155" s="200" t="s">
        <v>10</v>
      </c>
      <c r="G155" s="200"/>
      <c r="H155" s="212" t="s">
        <v>171</v>
      </c>
      <c r="I155" s="357">
        <v>500</v>
      </c>
      <c r="J155" s="259"/>
      <c r="K155" s="259"/>
    </row>
    <row r="156" spans="1:11" ht="25.5">
      <c r="A156" s="204" t="s">
        <v>515</v>
      </c>
      <c r="B156" s="325">
        <v>871</v>
      </c>
      <c r="C156" s="325" t="s">
        <v>192</v>
      </c>
      <c r="D156" s="623" t="s">
        <v>279</v>
      </c>
      <c r="E156" s="373" t="s">
        <v>192</v>
      </c>
      <c r="F156" s="374"/>
      <c r="G156" s="374"/>
      <c r="H156" s="621"/>
      <c r="I156" s="401"/>
      <c r="J156" s="331">
        <f aca="true" t="shared" si="11" ref="J156:K158">J157</f>
        <v>10</v>
      </c>
      <c r="K156" s="331">
        <f t="shared" si="11"/>
        <v>10</v>
      </c>
    </row>
    <row r="157" spans="1:11" ht="27.75" customHeight="1">
      <c r="A157" s="362" t="s">
        <v>328</v>
      </c>
      <c r="B157" s="360">
        <v>871</v>
      </c>
      <c r="C157" s="360" t="s">
        <v>192</v>
      </c>
      <c r="D157" s="360" t="s">
        <v>279</v>
      </c>
      <c r="E157" s="625" t="s">
        <v>192</v>
      </c>
      <c r="F157" s="625" t="s">
        <v>19</v>
      </c>
      <c r="G157" s="625"/>
      <c r="H157" s="329"/>
      <c r="I157" s="620"/>
      <c r="J157" s="260">
        <f t="shared" si="11"/>
        <v>10</v>
      </c>
      <c r="K157" s="260">
        <f t="shared" si="11"/>
        <v>10</v>
      </c>
    </row>
    <row r="158" spans="1:11" ht="12.75">
      <c r="A158" s="363" t="s">
        <v>329</v>
      </c>
      <c r="B158" s="449">
        <v>871</v>
      </c>
      <c r="C158" s="449" t="s">
        <v>192</v>
      </c>
      <c r="D158" s="624" t="s">
        <v>279</v>
      </c>
      <c r="E158" s="229" t="s">
        <v>192</v>
      </c>
      <c r="F158" s="230" t="s">
        <v>19</v>
      </c>
      <c r="G158" s="230" t="s">
        <v>187</v>
      </c>
      <c r="H158" s="622" t="s">
        <v>399</v>
      </c>
      <c r="I158" s="357"/>
      <c r="J158" s="259">
        <f t="shared" si="11"/>
        <v>10</v>
      </c>
      <c r="K158" s="259">
        <f t="shared" si="11"/>
        <v>10</v>
      </c>
    </row>
    <row r="159" spans="1:11" ht="12.75">
      <c r="A159" s="347" t="s">
        <v>145</v>
      </c>
      <c r="B159" s="449">
        <v>871</v>
      </c>
      <c r="C159" s="449" t="s">
        <v>192</v>
      </c>
      <c r="D159" s="449" t="s">
        <v>279</v>
      </c>
      <c r="E159" s="211" t="s">
        <v>192</v>
      </c>
      <c r="F159" s="200" t="s">
        <v>19</v>
      </c>
      <c r="G159" s="200" t="s">
        <v>187</v>
      </c>
      <c r="H159" s="212" t="s">
        <v>399</v>
      </c>
      <c r="I159" s="357">
        <v>240</v>
      </c>
      <c r="J159" s="259">
        <v>10</v>
      </c>
      <c r="K159" s="259">
        <v>10</v>
      </c>
    </row>
    <row r="160" spans="1:11" ht="0.75" customHeight="1">
      <c r="A160" s="204" t="s">
        <v>73</v>
      </c>
      <c r="B160" s="325">
        <v>871</v>
      </c>
      <c r="C160" s="325" t="s">
        <v>192</v>
      </c>
      <c r="D160" s="326" t="s">
        <v>279</v>
      </c>
      <c r="E160" s="327" t="s">
        <v>39</v>
      </c>
      <c r="F160" s="328" t="s">
        <v>55</v>
      </c>
      <c r="G160" s="328" t="s">
        <v>285</v>
      </c>
      <c r="H160" s="329" t="s">
        <v>56</v>
      </c>
      <c r="I160" s="401"/>
      <c r="J160" s="331">
        <f aca="true" t="shared" si="12" ref="J160:K162">J161</f>
        <v>0</v>
      </c>
      <c r="K160" s="331">
        <f t="shared" si="12"/>
        <v>0</v>
      </c>
    </row>
    <row r="161" spans="1:11" ht="36" hidden="1">
      <c r="A161" s="362" t="s">
        <v>74</v>
      </c>
      <c r="B161" s="360">
        <v>871</v>
      </c>
      <c r="C161" s="360" t="s">
        <v>192</v>
      </c>
      <c r="D161" s="360" t="s">
        <v>279</v>
      </c>
      <c r="E161" s="327" t="s">
        <v>39</v>
      </c>
      <c r="F161" s="328" t="s">
        <v>19</v>
      </c>
      <c r="G161" s="328" t="s">
        <v>285</v>
      </c>
      <c r="H161" s="329" t="s">
        <v>325</v>
      </c>
      <c r="I161" s="338"/>
      <c r="J161" s="355">
        <f t="shared" si="12"/>
        <v>0</v>
      </c>
      <c r="K161" s="355">
        <f t="shared" si="12"/>
        <v>0</v>
      </c>
    </row>
    <row r="162" spans="1:11" ht="60" hidden="1">
      <c r="A162" s="363" t="s">
        <v>75</v>
      </c>
      <c r="B162" s="449">
        <v>871</v>
      </c>
      <c r="C162" s="449" t="s">
        <v>192</v>
      </c>
      <c r="D162" s="449" t="s">
        <v>279</v>
      </c>
      <c r="E162" s="211" t="s">
        <v>39</v>
      </c>
      <c r="F162" s="200" t="s">
        <v>19</v>
      </c>
      <c r="G162" s="200" t="s">
        <v>285</v>
      </c>
      <c r="H162" s="212" t="s">
        <v>436</v>
      </c>
      <c r="I162" s="357"/>
      <c r="J162" s="259">
        <f t="shared" si="12"/>
        <v>0</v>
      </c>
      <c r="K162" s="259">
        <f t="shared" si="12"/>
        <v>0</v>
      </c>
    </row>
    <row r="163" spans="1:11" ht="12.75" hidden="1">
      <c r="A163" s="347" t="s">
        <v>145</v>
      </c>
      <c r="B163" s="449">
        <v>871</v>
      </c>
      <c r="C163" s="449" t="s">
        <v>192</v>
      </c>
      <c r="D163" s="449" t="s">
        <v>279</v>
      </c>
      <c r="E163" s="211" t="s">
        <v>39</v>
      </c>
      <c r="F163" s="200" t="s">
        <v>19</v>
      </c>
      <c r="G163" s="200" t="s">
        <v>285</v>
      </c>
      <c r="H163" s="212" t="s">
        <v>436</v>
      </c>
      <c r="I163" s="357">
        <v>240</v>
      </c>
      <c r="J163" s="259">
        <v>0</v>
      </c>
      <c r="K163" s="259">
        <v>0</v>
      </c>
    </row>
    <row r="164" spans="1:11" ht="14.25">
      <c r="A164" s="337" t="s">
        <v>195</v>
      </c>
      <c r="B164" s="210">
        <v>871</v>
      </c>
      <c r="C164" s="210" t="s">
        <v>193</v>
      </c>
      <c r="D164" s="210" t="s">
        <v>184</v>
      </c>
      <c r="E164" s="810" t="s">
        <v>185</v>
      </c>
      <c r="F164" s="811"/>
      <c r="G164" s="811"/>
      <c r="H164" s="812"/>
      <c r="I164" s="338" t="s">
        <v>183</v>
      </c>
      <c r="J164" s="365">
        <f>J165+J185+J207+J242</f>
        <v>2416.8999999999996</v>
      </c>
      <c r="K164" s="365">
        <f>K165+K185+K207+K242</f>
        <v>2062.2</v>
      </c>
    </row>
    <row r="165" spans="1:11" ht="0.75" customHeight="1">
      <c r="A165" s="210" t="s">
        <v>196</v>
      </c>
      <c r="B165" s="210">
        <v>871</v>
      </c>
      <c r="C165" s="210" t="s">
        <v>193</v>
      </c>
      <c r="D165" s="210" t="s">
        <v>187</v>
      </c>
      <c r="E165" s="810" t="s">
        <v>185</v>
      </c>
      <c r="F165" s="811"/>
      <c r="G165" s="811"/>
      <c r="H165" s="812"/>
      <c r="I165" s="338" t="s">
        <v>183</v>
      </c>
      <c r="J165" s="339">
        <f>J166</f>
        <v>315.6</v>
      </c>
      <c r="K165" s="339">
        <f>K166</f>
        <v>315.6</v>
      </c>
    </row>
    <row r="166" spans="1:11" ht="18" customHeight="1" hidden="1">
      <c r="A166" s="87" t="s">
        <v>29</v>
      </c>
      <c r="B166" s="325">
        <v>871</v>
      </c>
      <c r="C166" s="325" t="s">
        <v>193</v>
      </c>
      <c r="D166" s="326" t="s">
        <v>187</v>
      </c>
      <c r="E166" s="327" t="s">
        <v>30</v>
      </c>
      <c r="F166" s="328"/>
      <c r="G166" s="328"/>
      <c r="H166" s="329"/>
      <c r="I166" s="401"/>
      <c r="J166" s="331">
        <f>J167+J174+J177+J182</f>
        <v>315.6</v>
      </c>
      <c r="K166" s="331">
        <f>K167+K174+K177+K182</f>
        <v>315.6</v>
      </c>
    </row>
    <row r="167" spans="1:11" ht="21.75" customHeight="1">
      <c r="A167" s="97" t="s">
        <v>469</v>
      </c>
      <c r="B167" s="360">
        <v>871</v>
      </c>
      <c r="C167" s="360" t="s">
        <v>193</v>
      </c>
      <c r="D167" s="360" t="s">
        <v>187</v>
      </c>
      <c r="E167" s="327" t="s">
        <v>30</v>
      </c>
      <c r="F167" s="328" t="s">
        <v>165</v>
      </c>
      <c r="G167" s="328"/>
      <c r="H167" s="329"/>
      <c r="I167" s="338"/>
      <c r="J167" s="355">
        <f>J168+J170+J172</f>
        <v>315.6</v>
      </c>
      <c r="K167" s="355">
        <f>K168+K170+K172</f>
        <v>315.6</v>
      </c>
    </row>
    <row r="168" spans="1:11" ht="33.75" customHeight="1">
      <c r="A168" s="430" t="s">
        <v>471</v>
      </c>
      <c r="B168" s="449">
        <v>871</v>
      </c>
      <c r="C168" s="449" t="s">
        <v>193</v>
      </c>
      <c r="D168" s="449" t="s">
        <v>187</v>
      </c>
      <c r="E168" s="211" t="s">
        <v>30</v>
      </c>
      <c r="F168" s="200" t="s">
        <v>165</v>
      </c>
      <c r="G168" s="200" t="s">
        <v>285</v>
      </c>
      <c r="H168" s="212" t="s">
        <v>330</v>
      </c>
      <c r="I168" s="357"/>
      <c r="J168" s="260">
        <f>J169</f>
        <v>315.6</v>
      </c>
      <c r="K168" s="260">
        <f>K169</f>
        <v>315.6</v>
      </c>
    </row>
    <row r="169" spans="1:11" ht="28.5" customHeight="1">
      <c r="A169" s="195" t="s">
        <v>145</v>
      </c>
      <c r="B169" s="449">
        <v>871</v>
      </c>
      <c r="C169" s="449" t="s">
        <v>193</v>
      </c>
      <c r="D169" s="449" t="s">
        <v>187</v>
      </c>
      <c r="E169" s="211" t="s">
        <v>30</v>
      </c>
      <c r="F169" s="200" t="s">
        <v>165</v>
      </c>
      <c r="G169" s="200" t="s">
        <v>285</v>
      </c>
      <c r="H169" s="212" t="s">
        <v>330</v>
      </c>
      <c r="I169" s="357">
        <v>240</v>
      </c>
      <c r="J169" s="259">
        <v>315.6</v>
      </c>
      <c r="K169" s="259">
        <v>315.6</v>
      </c>
    </row>
    <row r="170" spans="1:11" ht="29.25" customHeight="1" hidden="1">
      <c r="A170" s="363" t="s">
        <v>78</v>
      </c>
      <c r="B170" s="449">
        <v>871</v>
      </c>
      <c r="C170" s="449" t="s">
        <v>193</v>
      </c>
      <c r="D170" s="449" t="s">
        <v>187</v>
      </c>
      <c r="E170" s="513" t="s">
        <v>188</v>
      </c>
      <c r="F170" s="514" t="s">
        <v>19</v>
      </c>
      <c r="G170" s="200"/>
      <c r="H170" s="212" t="s">
        <v>77</v>
      </c>
      <c r="I170" s="357"/>
      <c r="J170" s="259">
        <f>J171</f>
        <v>0</v>
      </c>
      <c r="K170" s="259">
        <f>K171</f>
        <v>0</v>
      </c>
    </row>
    <row r="171" spans="1:11" ht="12.75" hidden="1">
      <c r="A171" s="195" t="s">
        <v>25</v>
      </c>
      <c r="B171" s="449">
        <v>871</v>
      </c>
      <c r="C171" s="449" t="s">
        <v>193</v>
      </c>
      <c r="D171" s="449" t="s">
        <v>187</v>
      </c>
      <c r="E171" s="211" t="s">
        <v>188</v>
      </c>
      <c r="F171" s="200" t="s">
        <v>19</v>
      </c>
      <c r="G171" s="200"/>
      <c r="H171" s="212" t="s">
        <v>77</v>
      </c>
      <c r="I171" s="357">
        <v>200</v>
      </c>
      <c r="J171" s="259"/>
      <c r="K171" s="259"/>
    </row>
    <row r="172" spans="1:11" ht="60" hidden="1">
      <c r="A172" s="363" t="s">
        <v>79</v>
      </c>
      <c r="B172" s="449">
        <v>871</v>
      </c>
      <c r="C172" s="449" t="s">
        <v>193</v>
      </c>
      <c r="D172" s="449" t="s">
        <v>187</v>
      </c>
      <c r="E172" s="211" t="s">
        <v>188</v>
      </c>
      <c r="F172" s="200" t="s">
        <v>19</v>
      </c>
      <c r="G172" s="200"/>
      <c r="H172" s="212" t="s">
        <v>80</v>
      </c>
      <c r="I172" s="357"/>
      <c r="J172" s="259">
        <f>J173</f>
        <v>0</v>
      </c>
      <c r="K172" s="259">
        <f>K173</f>
        <v>0</v>
      </c>
    </row>
    <row r="173" spans="1:11" ht="12.75" hidden="1">
      <c r="A173" s="195" t="s">
        <v>25</v>
      </c>
      <c r="B173" s="449">
        <v>871</v>
      </c>
      <c r="C173" s="449" t="s">
        <v>193</v>
      </c>
      <c r="D173" s="449" t="s">
        <v>187</v>
      </c>
      <c r="E173" s="211" t="s">
        <v>188</v>
      </c>
      <c r="F173" s="200" t="s">
        <v>19</v>
      </c>
      <c r="G173" s="200"/>
      <c r="H173" s="212" t="s">
        <v>80</v>
      </c>
      <c r="I173" s="357">
        <v>200</v>
      </c>
      <c r="J173" s="259"/>
      <c r="K173" s="259"/>
    </row>
    <row r="174" spans="1:11" ht="48" hidden="1">
      <c r="A174" s="363" t="s">
        <v>81</v>
      </c>
      <c r="B174" s="449">
        <v>871</v>
      </c>
      <c r="C174" s="449" t="s">
        <v>193</v>
      </c>
      <c r="D174" s="449" t="s">
        <v>187</v>
      </c>
      <c r="E174" s="211" t="s">
        <v>188</v>
      </c>
      <c r="F174" s="200" t="s">
        <v>10</v>
      </c>
      <c r="G174" s="200"/>
      <c r="H174" s="212" t="s">
        <v>56</v>
      </c>
      <c r="I174" s="357"/>
      <c r="J174" s="259">
        <f>J175</f>
        <v>0</v>
      </c>
      <c r="K174" s="259">
        <f>K175</f>
        <v>0</v>
      </c>
    </row>
    <row r="175" spans="1:11" ht="48" hidden="1">
      <c r="A175" s="363" t="s">
        <v>83</v>
      </c>
      <c r="B175" s="449">
        <v>871</v>
      </c>
      <c r="C175" s="449" t="s">
        <v>193</v>
      </c>
      <c r="D175" s="449" t="s">
        <v>187</v>
      </c>
      <c r="E175" s="211" t="s">
        <v>188</v>
      </c>
      <c r="F175" s="200" t="s">
        <v>10</v>
      </c>
      <c r="G175" s="200"/>
      <c r="H175" s="212" t="s">
        <v>77</v>
      </c>
      <c r="I175" s="357"/>
      <c r="J175" s="259">
        <f>J176</f>
        <v>0</v>
      </c>
      <c r="K175" s="259">
        <f>K176</f>
        <v>0</v>
      </c>
    </row>
    <row r="176" spans="1:11" ht="12.75" hidden="1">
      <c r="A176" s="195" t="s">
        <v>25</v>
      </c>
      <c r="B176" s="449">
        <v>871</v>
      </c>
      <c r="C176" s="449" t="s">
        <v>193</v>
      </c>
      <c r="D176" s="449" t="s">
        <v>187</v>
      </c>
      <c r="E176" s="211" t="s">
        <v>188</v>
      </c>
      <c r="F176" s="200" t="s">
        <v>10</v>
      </c>
      <c r="G176" s="200"/>
      <c r="H176" s="212" t="s">
        <v>77</v>
      </c>
      <c r="I176" s="357">
        <v>200</v>
      </c>
      <c r="J176" s="259"/>
      <c r="K176" s="259"/>
    </row>
    <row r="177" spans="1:11" ht="24" hidden="1">
      <c r="A177" s="363" t="s">
        <v>84</v>
      </c>
      <c r="B177" s="449">
        <v>871</v>
      </c>
      <c r="C177" s="449" t="s">
        <v>193</v>
      </c>
      <c r="D177" s="449" t="s">
        <v>187</v>
      </c>
      <c r="E177" s="211" t="s">
        <v>188</v>
      </c>
      <c r="F177" s="200" t="s">
        <v>44</v>
      </c>
      <c r="G177" s="200"/>
      <c r="H177" s="212" t="s">
        <v>56</v>
      </c>
      <c r="I177" s="357"/>
      <c r="J177" s="259">
        <f>J178+J180</f>
        <v>0</v>
      </c>
      <c r="K177" s="259">
        <f>K178+K180</f>
        <v>0</v>
      </c>
    </row>
    <row r="178" spans="1:11" ht="60" hidden="1">
      <c r="A178" s="363" t="s">
        <v>85</v>
      </c>
      <c r="B178" s="449">
        <v>871</v>
      </c>
      <c r="C178" s="449" t="s">
        <v>193</v>
      </c>
      <c r="D178" s="449" t="s">
        <v>187</v>
      </c>
      <c r="E178" s="211" t="s">
        <v>188</v>
      </c>
      <c r="F178" s="200" t="s">
        <v>44</v>
      </c>
      <c r="G178" s="200"/>
      <c r="H178" s="212" t="s">
        <v>77</v>
      </c>
      <c r="I178" s="357"/>
      <c r="J178" s="259">
        <f>J179</f>
        <v>0</v>
      </c>
      <c r="K178" s="259">
        <f>K179</f>
        <v>0</v>
      </c>
    </row>
    <row r="179" spans="1:11" ht="12.75" hidden="1">
      <c r="A179" s="195" t="s">
        <v>25</v>
      </c>
      <c r="B179" s="449">
        <v>871</v>
      </c>
      <c r="C179" s="449" t="s">
        <v>193</v>
      </c>
      <c r="D179" s="449" t="s">
        <v>187</v>
      </c>
      <c r="E179" s="211" t="s">
        <v>188</v>
      </c>
      <c r="F179" s="200" t="s">
        <v>44</v>
      </c>
      <c r="G179" s="200"/>
      <c r="H179" s="212" t="s">
        <v>77</v>
      </c>
      <c r="I179" s="357">
        <v>200</v>
      </c>
      <c r="J179" s="259"/>
      <c r="K179" s="259"/>
    </row>
    <row r="180" spans="1:11" ht="48" hidden="1">
      <c r="A180" s="363" t="s">
        <v>86</v>
      </c>
      <c r="B180" s="449">
        <v>871</v>
      </c>
      <c r="C180" s="449" t="s">
        <v>193</v>
      </c>
      <c r="D180" s="449" t="s">
        <v>187</v>
      </c>
      <c r="E180" s="211" t="s">
        <v>188</v>
      </c>
      <c r="F180" s="200" t="s">
        <v>44</v>
      </c>
      <c r="G180" s="200"/>
      <c r="H180" s="212" t="s">
        <v>82</v>
      </c>
      <c r="I180" s="357"/>
      <c r="J180" s="259">
        <f>J181</f>
        <v>0</v>
      </c>
      <c r="K180" s="259">
        <f>K181</f>
        <v>0</v>
      </c>
    </row>
    <row r="181" spans="1:11" ht="12.75" hidden="1">
      <c r="A181" s="195" t="s">
        <v>25</v>
      </c>
      <c r="B181" s="449">
        <v>871</v>
      </c>
      <c r="C181" s="449" t="s">
        <v>193</v>
      </c>
      <c r="D181" s="449" t="s">
        <v>187</v>
      </c>
      <c r="E181" s="211" t="s">
        <v>188</v>
      </c>
      <c r="F181" s="200" t="s">
        <v>44</v>
      </c>
      <c r="G181" s="200"/>
      <c r="H181" s="212" t="s">
        <v>82</v>
      </c>
      <c r="I181" s="357">
        <v>200</v>
      </c>
      <c r="J181" s="259"/>
      <c r="K181" s="259"/>
    </row>
    <row r="182" spans="1:11" ht="25.5" hidden="1">
      <c r="A182" s="195" t="s">
        <v>87</v>
      </c>
      <c r="B182" s="449">
        <v>871</v>
      </c>
      <c r="C182" s="449" t="s">
        <v>193</v>
      </c>
      <c r="D182" s="449" t="s">
        <v>187</v>
      </c>
      <c r="E182" s="211" t="s">
        <v>188</v>
      </c>
      <c r="F182" s="200" t="s">
        <v>166</v>
      </c>
      <c r="G182" s="200"/>
      <c r="H182" s="212" t="s">
        <v>56</v>
      </c>
      <c r="I182" s="357"/>
      <c r="J182" s="259">
        <f>J183</f>
        <v>0</v>
      </c>
      <c r="K182" s="259">
        <f>K183</f>
        <v>0</v>
      </c>
    </row>
    <row r="183" spans="1:11" ht="63.75" hidden="1">
      <c r="A183" s="195" t="s">
        <v>89</v>
      </c>
      <c r="B183" s="449">
        <v>871</v>
      </c>
      <c r="C183" s="449" t="s">
        <v>193</v>
      </c>
      <c r="D183" s="449" t="s">
        <v>187</v>
      </c>
      <c r="E183" s="211" t="s">
        <v>188</v>
      </c>
      <c r="F183" s="200" t="s">
        <v>166</v>
      </c>
      <c r="G183" s="200"/>
      <c r="H183" s="212" t="s">
        <v>88</v>
      </c>
      <c r="I183" s="357"/>
      <c r="J183" s="259">
        <f>J184</f>
        <v>0</v>
      </c>
      <c r="K183" s="259">
        <f>K184</f>
        <v>0</v>
      </c>
    </row>
    <row r="184" spans="1:11" ht="50.25" customHeight="1" hidden="1">
      <c r="A184" s="195" t="s">
        <v>25</v>
      </c>
      <c r="B184" s="449">
        <v>871</v>
      </c>
      <c r="C184" s="449" t="s">
        <v>193</v>
      </c>
      <c r="D184" s="449" t="s">
        <v>187</v>
      </c>
      <c r="E184" s="211" t="s">
        <v>188</v>
      </c>
      <c r="F184" s="200" t="s">
        <v>166</v>
      </c>
      <c r="G184" s="200"/>
      <c r="H184" s="212" t="s">
        <v>88</v>
      </c>
      <c r="I184" s="357">
        <v>200</v>
      </c>
      <c r="J184" s="259"/>
      <c r="K184" s="259"/>
    </row>
    <row r="185" spans="1:11" ht="42" customHeight="1" hidden="1">
      <c r="A185" s="202" t="s">
        <v>179</v>
      </c>
      <c r="B185" s="360">
        <v>871</v>
      </c>
      <c r="C185" s="360" t="s">
        <v>193</v>
      </c>
      <c r="D185" s="360" t="s">
        <v>190</v>
      </c>
      <c r="E185" s="327"/>
      <c r="F185" s="328"/>
      <c r="G185" s="328"/>
      <c r="H185" s="329"/>
      <c r="I185" s="338"/>
      <c r="J185" s="339">
        <f>J186+J192</f>
        <v>0</v>
      </c>
      <c r="K185" s="339">
        <f>K186+K192</f>
        <v>0</v>
      </c>
    </row>
    <row r="186" spans="1:11" ht="35.25" customHeight="1" hidden="1">
      <c r="A186" s="204" t="s">
        <v>29</v>
      </c>
      <c r="B186" s="325">
        <v>871</v>
      </c>
      <c r="C186" s="325" t="s">
        <v>193</v>
      </c>
      <c r="D186" s="326" t="s">
        <v>190</v>
      </c>
      <c r="E186" s="327" t="s">
        <v>30</v>
      </c>
      <c r="F186" s="328"/>
      <c r="G186" s="328"/>
      <c r="H186" s="329"/>
      <c r="I186" s="401"/>
      <c r="J186" s="331">
        <f>J187</f>
        <v>0</v>
      </c>
      <c r="K186" s="331">
        <f>K187</f>
        <v>0</v>
      </c>
    </row>
    <row r="187" spans="1:11" ht="40.5" customHeight="1" hidden="1">
      <c r="A187" s="195" t="s">
        <v>159</v>
      </c>
      <c r="B187" s="449">
        <v>871</v>
      </c>
      <c r="C187" s="449" t="s">
        <v>193</v>
      </c>
      <c r="D187" s="449" t="s">
        <v>190</v>
      </c>
      <c r="E187" s="211" t="s">
        <v>30</v>
      </c>
      <c r="F187" s="200" t="s">
        <v>165</v>
      </c>
      <c r="G187" s="200"/>
      <c r="H187" s="212" t="s">
        <v>56</v>
      </c>
      <c r="I187" s="357"/>
      <c r="J187" s="259">
        <f>J188+J190</f>
        <v>0</v>
      </c>
      <c r="K187" s="259">
        <f>K188+K190</f>
        <v>0</v>
      </c>
    </row>
    <row r="188" spans="1:11" ht="34.5" customHeight="1" hidden="1">
      <c r="A188" s="195" t="s">
        <v>90</v>
      </c>
      <c r="B188" s="449">
        <v>871</v>
      </c>
      <c r="C188" s="449" t="s">
        <v>193</v>
      </c>
      <c r="D188" s="449" t="s">
        <v>190</v>
      </c>
      <c r="E188" s="211" t="s">
        <v>30</v>
      </c>
      <c r="F188" s="200" t="s">
        <v>165</v>
      </c>
      <c r="G188" s="200"/>
      <c r="H188" s="212" t="s">
        <v>174</v>
      </c>
      <c r="I188" s="357"/>
      <c r="J188" s="259">
        <f>J189</f>
        <v>0</v>
      </c>
      <c r="K188" s="259">
        <f>K189</f>
        <v>0</v>
      </c>
    </row>
    <row r="189" spans="1:11" ht="38.25" customHeight="1" hidden="1">
      <c r="A189" s="347" t="s">
        <v>163</v>
      </c>
      <c r="B189" s="449">
        <v>871</v>
      </c>
      <c r="C189" s="449" t="s">
        <v>193</v>
      </c>
      <c r="D189" s="449" t="s">
        <v>190</v>
      </c>
      <c r="E189" s="211" t="s">
        <v>30</v>
      </c>
      <c r="F189" s="200" t="s">
        <v>165</v>
      </c>
      <c r="G189" s="200"/>
      <c r="H189" s="212" t="s">
        <v>174</v>
      </c>
      <c r="I189" s="357">
        <v>400</v>
      </c>
      <c r="J189" s="259"/>
      <c r="K189" s="259"/>
    </row>
    <row r="190" spans="1:11" ht="0.75" customHeight="1" hidden="1">
      <c r="A190" s="195" t="s">
        <v>91</v>
      </c>
      <c r="B190" s="449">
        <v>871</v>
      </c>
      <c r="C190" s="449" t="s">
        <v>193</v>
      </c>
      <c r="D190" s="449" t="s">
        <v>190</v>
      </c>
      <c r="E190" s="211" t="s">
        <v>30</v>
      </c>
      <c r="F190" s="200" t="s">
        <v>165</v>
      </c>
      <c r="G190" s="200"/>
      <c r="H190" s="212" t="s">
        <v>162</v>
      </c>
      <c r="I190" s="357"/>
      <c r="J190" s="259">
        <f>J191</f>
        <v>0</v>
      </c>
      <c r="K190" s="259">
        <f>K191</f>
        <v>0</v>
      </c>
    </row>
    <row r="191" spans="1:11" ht="32.25" customHeight="1" hidden="1">
      <c r="A191" s="195" t="s">
        <v>25</v>
      </c>
      <c r="B191" s="449">
        <v>871</v>
      </c>
      <c r="C191" s="449" t="s">
        <v>193</v>
      </c>
      <c r="D191" s="449" t="s">
        <v>190</v>
      </c>
      <c r="E191" s="211" t="s">
        <v>30</v>
      </c>
      <c r="F191" s="200" t="s">
        <v>165</v>
      </c>
      <c r="G191" s="200"/>
      <c r="H191" s="212" t="s">
        <v>162</v>
      </c>
      <c r="I191" s="357">
        <v>200</v>
      </c>
      <c r="J191" s="259"/>
      <c r="K191" s="259"/>
    </row>
    <row r="192" spans="1:11" ht="21" customHeight="1" hidden="1">
      <c r="A192" s="204" t="s">
        <v>76</v>
      </c>
      <c r="B192" s="325">
        <v>871</v>
      </c>
      <c r="C192" s="325" t="s">
        <v>193</v>
      </c>
      <c r="D192" s="326" t="s">
        <v>190</v>
      </c>
      <c r="E192" s="327" t="s">
        <v>188</v>
      </c>
      <c r="F192" s="328" t="s">
        <v>55</v>
      </c>
      <c r="G192" s="328"/>
      <c r="H192" s="329" t="s">
        <v>56</v>
      </c>
      <c r="I192" s="401"/>
      <c r="J192" s="331">
        <f>J193+J204</f>
        <v>0</v>
      </c>
      <c r="K192" s="331">
        <f>K193+K204</f>
        <v>0</v>
      </c>
    </row>
    <row r="193" spans="1:11" ht="27" customHeight="1" hidden="1">
      <c r="A193" s="195" t="s">
        <v>92</v>
      </c>
      <c r="B193" s="449">
        <v>871</v>
      </c>
      <c r="C193" s="449" t="s">
        <v>193</v>
      </c>
      <c r="D193" s="449" t="s">
        <v>190</v>
      </c>
      <c r="E193" s="211" t="s">
        <v>188</v>
      </c>
      <c r="F193" s="200" t="s">
        <v>165</v>
      </c>
      <c r="G193" s="200"/>
      <c r="H193" s="212" t="s">
        <v>56</v>
      </c>
      <c r="I193" s="357"/>
      <c r="J193" s="259">
        <f>J194+J196+J198+J200+J202</f>
        <v>0</v>
      </c>
      <c r="K193" s="259">
        <f>K194+K196+K198+K200+K202</f>
        <v>0</v>
      </c>
    </row>
    <row r="194" spans="1:11" ht="27" customHeight="1" hidden="1">
      <c r="A194" s="195" t="s">
        <v>94</v>
      </c>
      <c r="B194" s="449">
        <v>871</v>
      </c>
      <c r="C194" s="449" t="s">
        <v>193</v>
      </c>
      <c r="D194" s="449" t="s">
        <v>190</v>
      </c>
      <c r="E194" s="211" t="s">
        <v>188</v>
      </c>
      <c r="F194" s="200" t="s">
        <v>165</v>
      </c>
      <c r="G194" s="200"/>
      <c r="H194" s="212" t="s">
        <v>93</v>
      </c>
      <c r="I194" s="357"/>
      <c r="J194" s="259">
        <f>J195</f>
        <v>0</v>
      </c>
      <c r="K194" s="259">
        <f>K195</f>
        <v>0</v>
      </c>
    </row>
    <row r="195" spans="1:11" ht="30.75" customHeight="1" hidden="1">
      <c r="A195" s="195" t="s">
        <v>25</v>
      </c>
      <c r="B195" s="449">
        <v>871</v>
      </c>
      <c r="C195" s="449" t="s">
        <v>193</v>
      </c>
      <c r="D195" s="449" t="s">
        <v>190</v>
      </c>
      <c r="E195" s="211" t="s">
        <v>188</v>
      </c>
      <c r="F195" s="200" t="s">
        <v>165</v>
      </c>
      <c r="G195" s="200"/>
      <c r="H195" s="212" t="s">
        <v>93</v>
      </c>
      <c r="I195" s="357">
        <v>200</v>
      </c>
      <c r="J195" s="259"/>
      <c r="K195" s="259"/>
    </row>
    <row r="196" spans="1:11" ht="28.5" customHeight="1" hidden="1">
      <c r="A196" s="195" t="s">
        <v>96</v>
      </c>
      <c r="B196" s="449">
        <v>871</v>
      </c>
      <c r="C196" s="449" t="s">
        <v>193</v>
      </c>
      <c r="D196" s="449" t="s">
        <v>190</v>
      </c>
      <c r="E196" s="211" t="s">
        <v>188</v>
      </c>
      <c r="F196" s="200" t="s">
        <v>165</v>
      </c>
      <c r="G196" s="200"/>
      <c r="H196" s="212" t="s">
        <v>95</v>
      </c>
      <c r="I196" s="357"/>
      <c r="J196" s="259">
        <f>J197</f>
        <v>0</v>
      </c>
      <c r="K196" s="259">
        <f>K197</f>
        <v>0</v>
      </c>
    </row>
    <row r="197" spans="1:11" ht="33" customHeight="1" hidden="1">
      <c r="A197" s="347" t="s">
        <v>163</v>
      </c>
      <c r="B197" s="449">
        <v>871</v>
      </c>
      <c r="C197" s="449" t="s">
        <v>193</v>
      </c>
      <c r="D197" s="449" t="s">
        <v>190</v>
      </c>
      <c r="E197" s="211" t="s">
        <v>188</v>
      </c>
      <c r="F197" s="200" t="s">
        <v>165</v>
      </c>
      <c r="G197" s="200"/>
      <c r="H197" s="212" t="s">
        <v>95</v>
      </c>
      <c r="I197" s="357">
        <v>400</v>
      </c>
      <c r="J197" s="259"/>
      <c r="K197" s="259"/>
    </row>
    <row r="198" spans="1:11" ht="20.25" customHeight="1" hidden="1">
      <c r="A198" s="195" t="s">
        <v>98</v>
      </c>
      <c r="B198" s="449">
        <v>871</v>
      </c>
      <c r="C198" s="449" t="s">
        <v>193</v>
      </c>
      <c r="D198" s="449" t="s">
        <v>190</v>
      </c>
      <c r="E198" s="211" t="s">
        <v>188</v>
      </c>
      <c r="F198" s="200" t="s">
        <v>165</v>
      </c>
      <c r="G198" s="200"/>
      <c r="H198" s="212" t="s">
        <v>97</v>
      </c>
      <c r="I198" s="357"/>
      <c r="J198" s="254">
        <f>J199</f>
        <v>0</v>
      </c>
      <c r="K198" s="254">
        <f>K199</f>
        <v>0</v>
      </c>
    </row>
    <row r="199" spans="1:11" ht="26.25" customHeight="1" hidden="1">
      <c r="A199" s="347" t="s">
        <v>163</v>
      </c>
      <c r="B199" s="449">
        <v>871</v>
      </c>
      <c r="C199" s="449" t="s">
        <v>193</v>
      </c>
      <c r="D199" s="449" t="s">
        <v>190</v>
      </c>
      <c r="E199" s="211" t="s">
        <v>188</v>
      </c>
      <c r="F199" s="200" t="s">
        <v>165</v>
      </c>
      <c r="G199" s="200"/>
      <c r="H199" s="212" t="s">
        <v>97</v>
      </c>
      <c r="I199" s="422">
        <v>400</v>
      </c>
      <c r="J199" s="254"/>
      <c r="K199" s="254"/>
    </row>
    <row r="200" spans="1:11" ht="24" customHeight="1" hidden="1">
      <c r="A200" s="195" t="s">
        <v>99</v>
      </c>
      <c r="B200" s="449">
        <v>871</v>
      </c>
      <c r="C200" s="449" t="s">
        <v>193</v>
      </c>
      <c r="D200" s="449" t="s">
        <v>190</v>
      </c>
      <c r="E200" s="211" t="s">
        <v>188</v>
      </c>
      <c r="F200" s="200" t="s">
        <v>165</v>
      </c>
      <c r="G200" s="200"/>
      <c r="H200" s="212" t="s">
        <v>100</v>
      </c>
      <c r="I200" s="357"/>
      <c r="J200" s="254">
        <f>J201</f>
        <v>0</v>
      </c>
      <c r="K200" s="254">
        <f>K201</f>
        <v>0</v>
      </c>
    </row>
    <row r="201" spans="1:11" ht="30.75" customHeight="1" hidden="1">
      <c r="A201" s="195" t="s">
        <v>25</v>
      </c>
      <c r="B201" s="449">
        <v>871</v>
      </c>
      <c r="C201" s="449" t="s">
        <v>193</v>
      </c>
      <c r="D201" s="449" t="s">
        <v>190</v>
      </c>
      <c r="E201" s="211" t="s">
        <v>188</v>
      </c>
      <c r="F201" s="200" t="s">
        <v>165</v>
      </c>
      <c r="G201" s="200"/>
      <c r="H201" s="212" t="s">
        <v>100</v>
      </c>
      <c r="I201" s="357">
        <v>200</v>
      </c>
      <c r="J201" s="254"/>
      <c r="K201" s="254"/>
    </row>
    <row r="202" spans="1:11" ht="27.75" customHeight="1" hidden="1">
      <c r="A202" s="195" t="s">
        <v>101</v>
      </c>
      <c r="B202" s="449">
        <v>871</v>
      </c>
      <c r="C202" s="449" t="s">
        <v>193</v>
      </c>
      <c r="D202" s="449" t="s">
        <v>190</v>
      </c>
      <c r="E202" s="211" t="s">
        <v>188</v>
      </c>
      <c r="F202" s="200" t="s">
        <v>165</v>
      </c>
      <c r="G202" s="200"/>
      <c r="H202" s="212" t="s">
        <v>102</v>
      </c>
      <c r="I202" s="357"/>
      <c r="J202" s="254">
        <f>J203</f>
        <v>0</v>
      </c>
      <c r="K202" s="254">
        <f>K203</f>
        <v>0</v>
      </c>
    </row>
    <row r="203" spans="1:11" ht="38.25" customHeight="1" hidden="1">
      <c r="A203" s="195" t="s">
        <v>25</v>
      </c>
      <c r="B203" s="449">
        <v>871</v>
      </c>
      <c r="C203" s="449" t="s">
        <v>193</v>
      </c>
      <c r="D203" s="449" t="s">
        <v>190</v>
      </c>
      <c r="E203" s="211" t="s">
        <v>188</v>
      </c>
      <c r="F203" s="200" t="s">
        <v>165</v>
      </c>
      <c r="G203" s="200"/>
      <c r="H203" s="212" t="s">
        <v>102</v>
      </c>
      <c r="I203" s="357">
        <v>200</v>
      </c>
      <c r="J203" s="254"/>
      <c r="K203" s="254"/>
    </row>
    <row r="204" spans="1:11" ht="26.25" customHeight="1" hidden="1">
      <c r="A204" s="195" t="s">
        <v>103</v>
      </c>
      <c r="B204" s="449">
        <v>871</v>
      </c>
      <c r="C204" s="449" t="s">
        <v>193</v>
      </c>
      <c r="D204" s="449" t="s">
        <v>190</v>
      </c>
      <c r="E204" s="211" t="s">
        <v>188</v>
      </c>
      <c r="F204" s="200" t="s">
        <v>166</v>
      </c>
      <c r="G204" s="200"/>
      <c r="H204" s="212" t="s">
        <v>56</v>
      </c>
      <c r="I204" s="357"/>
      <c r="J204" s="254">
        <f>J205</f>
        <v>0</v>
      </c>
      <c r="K204" s="254">
        <f>K205</f>
        <v>0</v>
      </c>
    </row>
    <row r="205" spans="1:11" ht="26.25" customHeight="1" hidden="1">
      <c r="A205" s="195" t="s">
        <v>105</v>
      </c>
      <c r="B205" s="449">
        <v>871</v>
      </c>
      <c r="C205" s="449" t="s">
        <v>193</v>
      </c>
      <c r="D205" s="449" t="s">
        <v>190</v>
      </c>
      <c r="E205" s="211" t="s">
        <v>188</v>
      </c>
      <c r="F205" s="200" t="s">
        <v>166</v>
      </c>
      <c r="G205" s="200"/>
      <c r="H205" s="212" t="s">
        <v>104</v>
      </c>
      <c r="I205" s="422"/>
      <c r="J205" s="254">
        <f>J206</f>
        <v>0</v>
      </c>
      <c r="K205" s="254">
        <f>K206</f>
        <v>0</v>
      </c>
    </row>
    <row r="206" spans="1:11" ht="39.75" customHeight="1" hidden="1">
      <c r="A206" s="195" t="s">
        <v>25</v>
      </c>
      <c r="B206" s="449">
        <v>871</v>
      </c>
      <c r="C206" s="449" t="s">
        <v>193</v>
      </c>
      <c r="D206" s="449" t="s">
        <v>190</v>
      </c>
      <c r="E206" s="211" t="s">
        <v>188</v>
      </c>
      <c r="F206" s="200" t="s">
        <v>166</v>
      </c>
      <c r="G206" s="200"/>
      <c r="H206" s="212" t="s">
        <v>104</v>
      </c>
      <c r="I206" s="357">
        <v>200</v>
      </c>
      <c r="J206" s="259"/>
      <c r="K206" s="259"/>
    </row>
    <row r="207" spans="1:11" ht="13.5">
      <c r="A207" s="210" t="s">
        <v>180</v>
      </c>
      <c r="B207" s="210">
        <v>871</v>
      </c>
      <c r="C207" s="210" t="s">
        <v>193</v>
      </c>
      <c r="D207" s="210" t="s">
        <v>188</v>
      </c>
      <c r="E207" s="364"/>
      <c r="F207" s="364"/>
      <c r="G207" s="364"/>
      <c r="H207" s="210" t="s">
        <v>185</v>
      </c>
      <c r="I207" s="338" t="s">
        <v>183</v>
      </c>
      <c r="J207" s="339">
        <f>J212+J232+J234+J237</f>
        <v>2101.2999999999997</v>
      </c>
      <c r="K207" s="339">
        <f>K212+K232+K234+K237</f>
        <v>1746.6</v>
      </c>
    </row>
    <row r="208" spans="1:11" ht="0.75" customHeight="1">
      <c r="A208" s="204" t="s">
        <v>76</v>
      </c>
      <c r="B208" s="325">
        <v>871</v>
      </c>
      <c r="C208" s="325" t="s">
        <v>193</v>
      </c>
      <c r="D208" s="326" t="s">
        <v>188</v>
      </c>
      <c r="E208" s="327" t="s">
        <v>188</v>
      </c>
      <c r="F208" s="328" t="s">
        <v>55</v>
      </c>
      <c r="G208" s="328"/>
      <c r="H208" s="329" t="s">
        <v>56</v>
      </c>
      <c r="I208" s="401"/>
      <c r="J208" s="331">
        <f aca="true" t="shared" si="13" ref="J208:K210">J209</f>
        <v>0</v>
      </c>
      <c r="K208" s="331">
        <f t="shared" si="13"/>
        <v>0</v>
      </c>
    </row>
    <row r="209" spans="1:11" ht="51" hidden="1">
      <c r="A209" s="195" t="s">
        <v>106</v>
      </c>
      <c r="B209" s="449">
        <v>871</v>
      </c>
      <c r="C209" s="449" t="s">
        <v>193</v>
      </c>
      <c r="D209" s="449" t="s">
        <v>188</v>
      </c>
      <c r="E209" s="211" t="s">
        <v>188</v>
      </c>
      <c r="F209" s="200" t="s">
        <v>166</v>
      </c>
      <c r="G209" s="200"/>
      <c r="H209" s="212" t="s">
        <v>56</v>
      </c>
      <c r="I209" s="422"/>
      <c r="J209" s="254">
        <f t="shared" si="13"/>
        <v>0</v>
      </c>
      <c r="K209" s="254">
        <f t="shared" si="13"/>
        <v>0</v>
      </c>
    </row>
    <row r="210" spans="1:11" ht="63.75" hidden="1">
      <c r="A210" s="195" t="s">
        <v>107</v>
      </c>
      <c r="B210" s="449">
        <v>871</v>
      </c>
      <c r="C210" s="449" t="s">
        <v>193</v>
      </c>
      <c r="D210" s="449" t="s">
        <v>188</v>
      </c>
      <c r="E210" s="211" t="s">
        <v>188</v>
      </c>
      <c r="F210" s="200" t="s">
        <v>166</v>
      </c>
      <c r="G210" s="200"/>
      <c r="H210" s="212" t="s">
        <v>88</v>
      </c>
      <c r="I210" s="422"/>
      <c r="J210" s="254">
        <f t="shared" si="13"/>
        <v>0</v>
      </c>
      <c r="K210" s="254">
        <f t="shared" si="13"/>
        <v>0</v>
      </c>
    </row>
    <row r="211" spans="1:11" ht="12.75" hidden="1">
      <c r="A211" s="195" t="s">
        <v>25</v>
      </c>
      <c r="B211" s="449">
        <v>871</v>
      </c>
      <c r="C211" s="449" t="s">
        <v>193</v>
      </c>
      <c r="D211" s="449" t="s">
        <v>188</v>
      </c>
      <c r="E211" s="211" t="s">
        <v>188</v>
      </c>
      <c r="F211" s="200" t="s">
        <v>166</v>
      </c>
      <c r="G211" s="200"/>
      <c r="H211" s="212" t="s">
        <v>88</v>
      </c>
      <c r="I211" s="422">
        <v>200</v>
      </c>
      <c r="J211" s="254"/>
      <c r="K211" s="254"/>
    </row>
    <row r="212" spans="1:11" ht="25.5">
      <c r="A212" s="204" t="s">
        <v>108</v>
      </c>
      <c r="B212" s="325">
        <v>871</v>
      </c>
      <c r="C212" s="325" t="s">
        <v>193</v>
      </c>
      <c r="D212" s="326" t="s">
        <v>188</v>
      </c>
      <c r="E212" s="327" t="s">
        <v>197</v>
      </c>
      <c r="F212" s="328"/>
      <c r="G212" s="328"/>
      <c r="H212" s="329"/>
      <c r="I212" s="401"/>
      <c r="J212" s="331">
        <f>J213+J218+J227</f>
        <v>1852.3999999999999</v>
      </c>
      <c r="K212" s="331">
        <f>K213+K218+K227</f>
        <v>1534</v>
      </c>
    </row>
    <row r="213" spans="1:11" ht="19.5" customHeight="1">
      <c r="A213" s="343" t="s">
        <v>437</v>
      </c>
      <c r="B213" s="360">
        <v>871</v>
      </c>
      <c r="C213" s="360" t="s">
        <v>193</v>
      </c>
      <c r="D213" s="360" t="s">
        <v>188</v>
      </c>
      <c r="E213" s="327" t="s">
        <v>197</v>
      </c>
      <c r="F213" s="328" t="s">
        <v>19</v>
      </c>
      <c r="G213" s="328"/>
      <c r="H213" s="329"/>
      <c r="I213" s="338"/>
      <c r="J213" s="339">
        <f>J214+J216</f>
        <v>1159.6</v>
      </c>
      <c r="K213" s="339">
        <f>K214+K216</f>
        <v>1194</v>
      </c>
    </row>
    <row r="214" spans="1:11" ht="12.75">
      <c r="A214" s="195" t="s">
        <v>429</v>
      </c>
      <c r="B214" s="449">
        <v>871</v>
      </c>
      <c r="C214" s="449" t="s">
        <v>193</v>
      </c>
      <c r="D214" s="449" t="s">
        <v>188</v>
      </c>
      <c r="E214" s="211" t="s">
        <v>197</v>
      </c>
      <c r="F214" s="200" t="s">
        <v>19</v>
      </c>
      <c r="G214" s="200" t="s">
        <v>187</v>
      </c>
      <c r="H214" s="212" t="s">
        <v>400</v>
      </c>
      <c r="I214" s="357"/>
      <c r="J214" s="254">
        <f>J215</f>
        <v>50</v>
      </c>
      <c r="K214" s="254">
        <f>K215</f>
        <v>40</v>
      </c>
    </row>
    <row r="215" spans="1:11" ht="12.75">
      <c r="A215" s="347" t="s">
        <v>145</v>
      </c>
      <c r="B215" s="449">
        <v>871</v>
      </c>
      <c r="C215" s="449" t="s">
        <v>193</v>
      </c>
      <c r="D215" s="449" t="s">
        <v>188</v>
      </c>
      <c r="E215" s="211" t="s">
        <v>197</v>
      </c>
      <c r="F215" s="200" t="s">
        <v>19</v>
      </c>
      <c r="G215" s="200" t="s">
        <v>187</v>
      </c>
      <c r="H215" s="212" t="s">
        <v>400</v>
      </c>
      <c r="I215" s="422" t="s">
        <v>144</v>
      </c>
      <c r="J215" s="254">
        <v>50</v>
      </c>
      <c r="K215" s="254">
        <v>40</v>
      </c>
    </row>
    <row r="216" spans="1:11" ht="12.75">
      <c r="A216" s="195" t="s">
        <v>333</v>
      </c>
      <c r="B216" s="449">
        <v>871</v>
      </c>
      <c r="C216" s="449" t="s">
        <v>193</v>
      </c>
      <c r="D216" s="449" t="s">
        <v>188</v>
      </c>
      <c r="E216" s="211" t="s">
        <v>197</v>
      </c>
      <c r="F216" s="200" t="s">
        <v>19</v>
      </c>
      <c r="G216" s="200" t="s">
        <v>190</v>
      </c>
      <c r="H216" s="212" t="s">
        <v>401</v>
      </c>
      <c r="I216" s="422"/>
      <c r="J216" s="254">
        <f>J217</f>
        <v>1109.6</v>
      </c>
      <c r="K216" s="254">
        <f>K217</f>
        <v>1154</v>
      </c>
    </row>
    <row r="217" spans="1:11" ht="12.75">
      <c r="A217" s="347" t="s">
        <v>145</v>
      </c>
      <c r="B217" s="449">
        <v>871</v>
      </c>
      <c r="C217" s="449" t="s">
        <v>193</v>
      </c>
      <c r="D217" s="449" t="s">
        <v>188</v>
      </c>
      <c r="E217" s="211" t="s">
        <v>197</v>
      </c>
      <c r="F217" s="200" t="s">
        <v>19</v>
      </c>
      <c r="G217" s="200" t="s">
        <v>190</v>
      </c>
      <c r="H217" s="212" t="s">
        <v>401</v>
      </c>
      <c r="I217" s="422" t="s">
        <v>144</v>
      </c>
      <c r="J217" s="254">
        <v>1109.6</v>
      </c>
      <c r="K217" s="254">
        <v>1154</v>
      </c>
    </row>
    <row r="218" spans="1:11" ht="26.25">
      <c r="A218" s="343" t="s">
        <v>334</v>
      </c>
      <c r="B218" s="360">
        <v>871</v>
      </c>
      <c r="C218" s="360" t="s">
        <v>193</v>
      </c>
      <c r="D218" s="360" t="s">
        <v>188</v>
      </c>
      <c r="E218" s="327" t="s">
        <v>197</v>
      </c>
      <c r="F218" s="328" t="s">
        <v>10</v>
      </c>
      <c r="G218" s="328"/>
      <c r="H218" s="329"/>
      <c r="I218" s="423"/>
      <c r="J218" s="339">
        <f>J219+J221+J223+J225</f>
        <v>547.8</v>
      </c>
      <c r="K218" s="339">
        <f>K219+K221+K223+K225</f>
        <v>195</v>
      </c>
    </row>
    <row r="219" spans="1:11" ht="12.75">
      <c r="A219" s="195" t="s">
        <v>406</v>
      </c>
      <c r="B219" s="449">
        <v>871</v>
      </c>
      <c r="C219" s="449" t="s">
        <v>193</v>
      </c>
      <c r="D219" s="449" t="s">
        <v>188</v>
      </c>
      <c r="E219" s="211" t="s">
        <v>197</v>
      </c>
      <c r="F219" s="200" t="s">
        <v>10</v>
      </c>
      <c r="G219" s="200" t="s">
        <v>187</v>
      </c>
      <c r="H219" s="212" t="s">
        <v>408</v>
      </c>
      <c r="I219" s="422"/>
      <c r="J219" s="254">
        <f>J220</f>
        <v>402.8</v>
      </c>
      <c r="K219" s="254">
        <f>K220</f>
        <v>50</v>
      </c>
    </row>
    <row r="220" spans="1:11" ht="12.75">
      <c r="A220" s="347" t="s">
        <v>145</v>
      </c>
      <c r="B220" s="449">
        <v>871</v>
      </c>
      <c r="C220" s="449" t="s">
        <v>193</v>
      </c>
      <c r="D220" s="449" t="s">
        <v>188</v>
      </c>
      <c r="E220" s="211" t="s">
        <v>197</v>
      </c>
      <c r="F220" s="200" t="s">
        <v>10</v>
      </c>
      <c r="G220" s="200" t="s">
        <v>187</v>
      </c>
      <c r="H220" s="212" t="s">
        <v>408</v>
      </c>
      <c r="I220" s="422" t="s">
        <v>144</v>
      </c>
      <c r="J220" s="254">
        <v>402.8</v>
      </c>
      <c r="K220" s="254">
        <v>50</v>
      </c>
    </row>
    <row r="221" spans="1:11" ht="63.75" hidden="1">
      <c r="A221" s="195" t="s">
        <v>109</v>
      </c>
      <c r="B221" s="449">
        <v>871</v>
      </c>
      <c r="C221" s="449" t="s">
        <v>193</v>
      </c>
      <c r="D221" s="449" t="s">
        <v>188</v>
      </c>
      <c r="E221" s="211" t="s">
        <v>197</v>
      </c>
      <c r="F221" s="200" t="s">
        <v>10</v>
      </c>
      <c r="G221" s="200"/>
      <c r="H221" s="212" t="s">
        <v>110</v>
      </c>
      <c r="I221" s="422"/>
      <c r="J221" s="254">
        <f>J222</f>
        <v>0</v>
      </c>
      <c r="K221" s="254">
        <f>K222</f>
        <v>0</v>
      </c>
    </row>
    <row r="222" spans="1:11" ht="12.75" hidden="1">
      <c r="A222" s="195" t="s">
        <v>25</v>
      </c>
      <c r="B222" s="449">
        <v>871</v>
      </c>
      <c r="C222" s="449" t="s">
        <v>193</v>
      </c>
      <c r="D222" s="449" t="s">
        <v>188</v>
      </c>
      <c r="E222" s="211" t="s">
        <v>197</v>
      </c>
      <c r="F222" s="200" t="s">
        <v>10</v>
      </c>
      <c r="G222" s="200"/>
      <c r="H222" s="212" t="s">
        <v>110</v>
      </c>
      <c r="I222" s="422" t="s">
        <v>26</v>
      </c>
      <c r="J222" s="254"/>
      <c r="K222" s="254"/>
    </row>
    <row r="223" spans="1:11" ht="0.75" customHeight="1">
      <c r="A223" s="195" t="s">
        <v>112</v>
      </c>
      <c r="B223" s="449">
        <v>871</v>
      </c>
      <c r="C223" s="449" t="s">
        <v>193</v>
      </c>
      <c r="D223" s="449" t="s">
        <v>188</v>
      </c>
      <c r="E223" s="211" t="s">
        <v>197</v>
      </c>
      <c r="F223" s="200" t="s">
        <v>10</v>
      </c>
      <c r="G223" s="200"/>
      <c r="H223" s="212" t="s">
        <v>111</v>
      </c>
      <c r="I223" s="422"/>
      <c r="J223" s="254">
        <f>J224</f>
        <v>0</v>
      </c>
      <c r="K223" s="254">
        <f>K224</f>
        <v>0</v>
      </c>
    </row>
    <row r="224" spans="1:11" ht="37.5" customHeight="1" hidden="1">
      <c r="A224" s="195" t="s">
        <v>25</v>
      </c>
      <c r="B224" s="449">
        <v>871</v>
      </c>
      <c r="C224" s="449" t="s">
        <v>193</v>
      </c>
      <c r="D224" s="449" t="s">
        <v>188</v>
      </c>
      <c r="E224" s="211" t="s">
        <v>197</v>
      </c>
      <c r="F224" s="200" t="s">
        <v>10</v>
      </c>
      <c r="G224" s="200"/>
      <c r="H224" s="212" t="s">
        <v>111</v>
      </c>
      <c r="I224" s="422" t="s">
        <v>26</v>
      </c>
      <c r="J224" s="254"/>
      <c r="K224" s="254"/>
    </row>
    <row r="225" spans="1:11" ht="12.75">
      <c r="A225" s="195" t="s">
        <v>423</v>
      </c>
      <c r="B225" s="449">
        <v>871</v>
      </c>
      <c r="C225" s="449" t="s">
        <v>193</v>
      </c>
      <c r="D225" s="449" t="s">
        <v>188</v>
      </c>
      <c r="E225" s="211" t="s">
        <v>197</v>
      </c>
      <c r="F225" s="200" t="s">
        <v>10</v>
      </c>
      <c r="G225" s="200" t="s">
        <v>190</v>
      </c>
      <c r="H225" s="212" t="s">
        <v>409</v>
      </c>
      <c r="I225" s="422"/>
      <c r="J225" s="254">
        <f>J226</f>
        <v>145</v>
      </c>
      <c r="K225" s="254">
        <f>K226</f>
        <v>145</v>
      </c>
    </row>
    <row r="226" spans="1:11" ht="12.75">
      <c r="A226" s="347" t="s">
        <v>145</v>
      </c>
      <c r="B226" s="449">
        <v>871</v>
      </c>
      <c r="C226" s="449" t="s">
        <v>193</v>
      </c>
      <c r="D226" s="449" t="s">
        <v>188</v>
      </c>
      <c r="E226" s="211" t="s">
        <v>197</v>
      </c>
      <c r="F226" s="200" t="s">
        <v>10</v>
      </c>
      <c r="G226" s="200" t="s">
        <v>190</v>
      </c>
      <c r="H226" s="212" t="s">
        <v>409</v>
      </c>
      <c r="I226" s="422" t="s">
        <v>144</v>
      </c>
      <c r="J226" s="254">
        <v>145</v>
      </c>
      <c r="K226" s="254">
        <v>145</v>
      </c>
    </row>
    <row r="227" spans="1:11" ht="13.5">
      <c r="A227" s="343" t="s">
        <v>639</v>
      </c>
      <c r="B227" s="360" t="s">
        <v>203</v>
      </c>
      <c r="C227" s="360" t="s">
        <v>193</v>
      </c>
      <c r="D227" s="360" t="s">
        <v>188</v>
      </c>
      <c r="E227" s="327" t="s">
        <v>197</v>
      </c>
      <c r="F227" s="328" t="s">
        <v>44</v>
      </c>
      <c r="G227" s="328"/>
      <c r="H227" s="329"/>
      <c r="I227" s="423"/>
      <c r="J227" s="339">
        <f>J229+J231</f>
        <v>145</v>
      </c>
      <c r="K227" s="339">
        <f>K229+K231</f>
        <v>145</v>
      </c>
    </row>
    <row r="228" spans="1:11" ht="12.75">
      <c r="A228" s="347" t="s">
        <v>637</v>
      </c>
      <c r="B228" s="449" t="s">
        <v>203</v>
      </c>
      <c r="C228" s="449" t="s">
        <v>193</v>
      </c>
      <c r="D228" s="449" t="s">
        <v>188</v>
      </c>
      <c r="E228" s="211" t="s">
        <v>197</v>
      </c>
      <c r="F228" s="200" t="s">
        <v>44</v>
      </c>
      <c r="G228" s="200" t="s">
        <v>187</v>
      </c>
      <c r="H228" s="212" t="s">
        <v>628</v>
      </c>
      <c r="I228" s="422"/>
      <c r="J228" s="254"/>
      <c r="K228" s="254"/>
    </row>
    <row r="229" spans="1:11" ht="12.75">
      <c r="A229" s="347" t="s">
        <v>145</v>
      </c>
      <c r="B229" s="449" t="s">
        <v>203</v>
      </c>
      <c r="C229" s="449" t="s">
        <v>193</v>
      </c>
      <c r="D229" s="449" t="s">
        <v>188</v>
      </c>
      <c r="E229" s="211" t="s">
        <v>197</v>
      </c>
      <c r="F229" s="200" t="s">
        <v>44</v>
      </c>
      <c r="G229" s="200" t="s">
        <v>187</v>
      </c>
      <c r="H229" s="212" t="s">
        <v>628</v>
      </c>
      <c r="I229" s="422" t="s">
        <v>144</v>
      </c>
      <c r="J229" s="254">
        <v>75</v>
      </c>
      <c r="K229" s="254">
        <v>75</v>
      </c>
    </row>
    <row r="230" spans="1:11" ht="12.75">
      <c r="A230" s="347" t="s">
        <v>640</v>
      </c>
      <c r="B230" s="449" t="s">
        <v>203</v>
      </c>
      <c r="C230" s="449" t="s">
        <v>193</v>
      </c>
      <c r="D230" s="449" t="s">
        <v>188</v>
      </c>
      <c r="E230" s="211" t="s">
        <v>197</v>
      </c>
      <c r="F230" s="200" t="s">
        <v>44</v>
      </c>
      <c r="G230" s="200"/>
      <c r="H230" s="212"/>
      <c r="I230" s="422"/>
      <c r="J230" s="254"/>
      <c r="K230" s="254"/>
    </row>
    <row r="231" spans="1:11" ht="12.75">
      <c r="A231" s="347" t="s">
        <v>145</v>
      </c>
      <c r="B231" s="449" t="s">
        <v>203</v>
      </c>
      <c r="C231" s="449" t="s">
        <v>193</v>
      </c>
      <c r="D231" s="449" t="s">
        <v>188</v>
      </c>
      <c r="E231" s="211" t="s">
        <v>197</v>
      </c>
      <c r="F231" s="200" t="s">
        <v>44</v>
      </c>
      <c r="G231" s="200" t="s">
        <v>187</v>
      </c>
      <c r="H231" s="212" t="s">
        <v>629</v>
      </c>
      <c r="I231" s="422" t="s">
        <v>144</v>
      </c>
      <c r="J231" s="254">
        <v>70</v>
      </c>
      <c r="K231" s="254">
        <v>70</v>
      </c>
    </row>
    <row r="232" spans="1:11" ht="13.5">
      <c r="A232" s="628" t="s">
        <v>626</v>
      </c>
      <c r="B232" s="360" t="s">
        <v>203</v>
      </c>
      <c r="C232" s="360" t="s">
        <v>193</v>
      </c>
      <c r="D232" s="360" t="s">
        <v>188</v>
      </c>
      <c r="E232" s="327" t="s">
        <v>631</v>
      </c>
      <c r="F232" s="328" t="s">
        <v>44</v>
      </c>
      <c r="G232" s="328"/>
      <c r="H232" s="329"/>
      <c r="I232" s="423"/>
      <c r="J232" s="339">
        <f>J233</f>
        <v>170</v>
      </c>
      <c r="K232" s="339">
        <f>K233</f>
        <v>170</v>
      </c>
    </row>
    <row r="233" spans="1:11" ht="12.75">
      <c r="A233" s="347" t="s">
        <v>145</v>
      </c>
      <c r="B233" s="449" t="s">
        <v>203</v>
      </c>
      <c r="C233" s="449" t="s">
        <v>193</v>
      </c>
      <c r="D233" s="449" t="s">
        <v>188</v>
      </c>
      <c r="E233" s="211" t="s">
        <v>631</v>
      </c>
      <c r="F233" s="200" t="s">
        <v>44</v>
      </c>
      <c r="G233" s="200" t="s">
        <v>187</v>
      </c>
      <c r="H233" s="212" t="s">
        <v>624</v>
      </c>
      <c r="I233" s="422" t="s">
        <v>144</v>
      </c>
      <c r="J233" s="254">
        <v>170</v>
      </c>
      <c r="K233" s="254">
        <v>170</v>
      </c>
    </row>
    <row r="234" spans="1:11" ht="28.5" customHeight="1">
      <c r="A234" s="82" t="s">
        <v>627</v>
      </c>
      <c r="B234" s="360" t="s">
        <v>203</v>
      </c>
      <c r="C234" s="360" t="s">
        <v>193</v>
      </c>
      <c r="D234" s="360" t="s">
        <v>188</v>
      </c>
      <c r="E234" s="327" t="s">
        <v>632</v>
      </c>
      <c r="F234" s="328"/>
      <c r="G234" s="328"/>
      <c r="H234" s="329"/>
      <c r="I234" s="423"/>
      <c r="J234" s="339">
        <f>J235</f>
        <v>50</v>
      </c>
      <c r="K234" s="339">
        <f>K235</f>
        <v>10</v>
      </c>
    </row>
    <row r="235" spans="1:11" ht="25.5">
      <c r="A235" s="85" t="s">
        <v>633</v>
      </c>
      <c r="B235" s="449" t="s">
        <v>203</v>
      </c>
      <c r="C235" s="449" t="s">
        <v>193</v>
      </c>
      <c r="D235" s="449" t="s">
        <v>188</v>
      </c>
      <c r="E235" s="211" t="s">
        <v>632</v>
      </c>
      <c r="F235" s="200"/>
      <c r="G235" s="200"/>
      <c r="H235" s="212"/>
      <c r="I235" s="422"/>
      <c r="J235" s="254">
        <f>J236</f>
        <v>50</v>
      </c>
      <c r="K235" s="254">
        <f>K236</f>
        <v>10</v>
      </c>
    </row>
    <row r="236" spans="1:11" ht="12.75">
      <c r="A236" s="347" t="s">
        <v>145</v>
      </c>
      <c r="B236" s="449" t="s">
        <v>203</v>
      </c>
      <c r="C236" s="449" t="s">
        <v>193</v>
      </c>
      <c r="D236" s="449" t="s">
        <v>188</v>
      </c>
      <c r="E236" s="211" t="s">
        <v>632</v>
      </c>
      <c r="F236" s="200" t="s">
        <v>44</v>
      </c>
      <c r="G236" s="200" t="s">
        <v>187</v>
      </c>
      <c r="H236" s="212" t="s">
        <v>630</v>
      </c>
      <c r="I236" s="422" t="s">
        <v>144</v>
      </c>
      <c r="J236" s="254">
        <v>50</v>
      </c>
      <c r="K236" s="254">
        <v>10</v>
      </c>
    </row>
    <row r="237" spans="1:11" ht="13.5">
      <c r="A237" s="343" t="s">
        <v>59</v>
      </c>
      <c r="B237" s="360">
        <v>871</v>
      </c>
      <c r="C237" s="360" t="s">
        <v>193</v>
      </c>
      <c r="D237" s="360" t="s">
        <v>188</v>
      </c>
      <c r="E237" s="327" t="s">
        <v>276</v>
      </c>
      <c r="F237" s="328" t="s">
        <v>57</v>
      </c>
      <c r="G237" s="328"/>
      <c r="H237" s="329"/>
      <c r="I237" s="423"/>
      <c r="J237" s="339">
        <f>J238+J240</f>
        <v>28.9</v>
      </c>
      <c r="K237" s="339">
        <f>K238+K240</f>
        <v>32.6</v>
      </c>
    </row>
    <row r="238" spans="1:11" ht="12.75">
      <c r="A238" s="195" t="s">
        <v>307</v>
      </c>
      <c r="B238" s="449">
        <v>871</v>
      </c>
      <c r="C238" s="449" t="s">
        <v>193</v>
      </c>
      <c r="D238" s="449" t="s">
        <v>188</v>
      </c>
      <c r="E238" s="211" t="s">
        <v>276</v>
      </c>
      <c r="F238" s="200" t="s">
        <v>57</v>
      </c>
      <c r="G238" s="200" t="s">
        <v>285</v>
      </c>
      <c r="H238" s="212" t="s">
        <v>411</v>
      </c>
      <c r="I238" s="422"/>
      <c r="J238" s="254">
        <f>J239</f>
        <v>28.9</v>
      </c>
      <c r="K238" s="254">
        <f>K239</f>
        <v>32.6</v>
      </c>
    </row>
    <row r="239" spans="1:11" ht="12.75">
      <c r="A239" s="195" t="s">
        <v>438</v>
      </c>
      <c r="B239" s="449">
        <v>871</v>
      </c>
      <c r="C239" s="449" t="s">
        <v>193</v>
      </c>
      <c r="D239" s="449" t="s">
        <v>188</v>
      </c>
      <c r="E239" s="211" t="s">
        <v>276</v>
      </c>
      <c r="F239" s="200" t="s">
        <v>57</v>
      </c>
      <c r="G239" s="200" t="s">
        <v>285</v>
      </c>
      <c r="H239" s="212" t="s">
        <v>411</v>
      </c>
      <c r="I239" s="422" t="s">
        <v>144</v>
      </c>
      <c r="J239" s="254">
        <v>28.9</v>
      </c>
      <c r="K239" s="254">
        <v>32.6</v>
      </c>
    </row>
    <row r="240" spans="1:11" ht="0.75" customHeight="1">
      <c r="A240" s="195" t="s">
        <v>126</v>
      </c>
      <c r="B240" s="449">
        <v>871</v>
      </c>
      <c r="C240" s="449" t="s">
        <v>193</v>
      </c>
      <c r="D240" s="449" t="s">
        <v>188</v>
      </c>
      <c r="E240" s="211" t="s">
        <v>197</v>
      </c>
      <c r="F240" s="200" t="s">
        <v>44</v>
      </c>
      <c r="G240" s="200"/>
      <c r="H240" s="212" t="s">
        <v>114</v>
      </c>
      <c r="I240" s="422"/>
      <c r="J240" s="254">
        <f>J241</f>
        <v>0</v>
      </c>
      <c r="K240" s="254">
        <f>K241</f>
        <v>0</v>
      </c>
    </row>
    <row r="241" spans="1:11" ht="27.75" customHeight="1" hidden="1">
      <c r="A241" s="195" t="s">
        <v>25</v>
      </c>
      <c r="B241" s="449">
        <v>871</v>
      </c>
      <c r="C241" s="449" t="s">
        <v>193</v>
      </c>
      <c r="D241" s="449" t="s">
        <v>188</v>
      </c>
      <c r="E241" s="211" t="s">
        <v>197</v>
      </c>
      <c r="F241" s="200" t="s">
        <v>44</v>
      </c>
      <c r="G241" s="200"/>
      <c r="H241" s="212" t="s">
        <v>114</v>
      </c>
      <c r="I241" s="422" t="s">
        <v>26</v>
      </c>
      <c r="J241" s="254"/>
      <c r="K241" s="254"/>
    </row>
    <row r="242" spans="1:11" ht="0.75" customHeight="1">
      <c r="A242" s="210" t="s">
        <v>274</v>
      </c>
      <c r="B242" s="210">
        <v>871</v>
      </c>
      <c r="C242" s="210" t="s">
        <v>193</v>
      </c>
      <c r="D242" s="210" t="s">
        <v>193</v>
      </c>
      <c r="E242" s="327"/>
      <c r="F242" s="328"/>
      <c r="G242" s="328"/>
      <c r="H242" s="329"/>
      <c r="I242" s="423"/>
      <c r="J242" s="339">
        <f aca="true" t="shared" si="14" ref="J242:K244">J243</f>
        <v>0</v>
      </c>
      <c r="K242" s="339">
        <f t="shared" si="14"/>
        <v>0</v>
      </c>
    </row>
    <row r="243" spans="1:11" ht="25.5" hidden="1">
      <c r="A243" s="204" t="s">
        <v>108</v>
      </c>
      <c r="B243" s="325">
        <v>871</v>
      </c>
      <c r="C243" s="325" t="s">
        <v>193</v>
      </c>
      <c r="D243" s="326" t="s">
        <v>193</v>
      </c>
      <c r="E243" s="327" t="s">
        <v>197</v>
      </c>
      <c r="F243" s="328"/>
      <c r="G243" s="328"/>
      <c r="H243" s="329"/>
      <c r="I243" s="401"/>
      <c r="J243" s="331">
        <f t="shared" si="14"/>
        <v>0</v>
      </c>
      <c r="K243" s="331">
        <f t="shared" si="14"/>
        <v>0</v>
      </c>
    </row>
    <row r="244" spans="1:11" ht="25.5" hidden="1">
      <c r="A244" s="343" t="s">
        <v>439</v>
      </c>
      <c r="B244" s="360">
        <v>871</v>
      </c>
      <c r="C244" s="360" t="s">
        <v>193</v>
      </c>
      <c r="D244" s="360" t="s">
        <v>193</v>
      </c>
      <c r="E244" s="327" t="s">
        <v>197</v>
      </c>
      <c r="F244" s="328" t="s">
        <v>165</v>
      </c>
      <c r="G244" s="328"/>
      <c r="H244" s="329"/>
      <c r="I244" s="329"/>
      <c r="J244" s="339">
        <f t="shared" si="14"/>
        <v>0</v>
      </c>
      <c r="K244" s="339">
        <f t="shared" si="14"/>
        <v>0</v>
      </c>
    </row>
    <row r="245" spans="1:11" ht="12.75" hidden="1">
      <c r="A245" s="195" t="s">
        <v>338</v>
      </c>
      <c r="B245" s="449">
        <v>871</v>
      </c>
      <c r="C245" s="449" t="s">
        <v>193</v>
      </c>
      <c r="D245" s="449" t="s">
        <v>193</v>
      </c>
      <c r="E245" s="211" t="s">
        <v>197</v>
      </c>
      <c r="F245" s="200" t="s">
        <v>165</v>
      </c>
      <c r="G245" s="200" t="s">
        <v>187</v>
      </c>
      <c r="H245" s="212" t="s">
        <v>372</v>
      </c>
      <c r="I245" s="422"/>
      <c r="J245" s="254">
        <f>SUM(J246:J248)</f>
        <v>0</v>
      </c>
      <c r="K245" s="254">
        <f>SUM(K246:K248)</f>
        <v>0</v>
      </c>
    </row>
    <row r="246" spans="1:11" ht="36" hidden="1">
      <c r="A246" s="347" t="s">
        <v>13</v>
      </c>
      <c r="B246" s="449">
        <v>871</v>
      </c>
      <c r="C246" s="449" t="s">
        <v>193</v>
      </c>
      <c r="D246" s="449" t="s">
        <v>193</v>
      </c>
      <c r="E246" s="211" t="s">
        <v>197</v>
      </c>
      <c r="F246" s="200" t="s">
        <v>165</v>
      </c>
      <c r="G246" s="200" t="s">
        <v>187</v>
      </c>
      <c r="H246" s="212" t="s">
        <v>372</v>
      </c>
      <c r="I246" s="422" t="s">
        <v>149</v>
      </c>
      <c r="J246" s="254">
        <v>0</v>
      </c>
      <c r="K246" s="254">
        <v>0</v>
      </c>
    </row>
    <row r="247" spans="1:11" ht="12.75" hidden="1">
      <c r="A247" s="347" t="s">
        <v>145</v>
      </c>
      <c r="B247" s="449">
        <v>871</v>
      </c>
      <c r="C247" s="449" t="s">
        <v>193</v>
      </c>
      <c r="D247" s="449" t="s">
        <v>193</v>
      </c>
      <c r="E247" s="211" t="s">
        <v>197</v>
      </c>
      <c r="F247" s="200" t="s">
        <v>165</v>
      </c>
      <c r="G247" s="200" t="s">
        <v>187</v>
      </c>
      <c r="H247" s="212" t="s">
        <v>372</v>
      </c>
      <c r="I247" s="422" t="s">
        <v>144</v>
      </c>
      <c r="J247" s="254">
        <v>0</v>
      </c>
      <c r="K247" s="254">
        <v>0</v>
      </c>
    </row>
    <row r="248" spans="1:11" ht="12.75" hidden="1">
      <c r="A248" s="195" t="s">
        <v>142</v>
      </c>
      <c r="B248" s="449">
        <v>871</v>
      </c>
      <c r="C248" s="449" t="s">
        <v>193</v>
      </c>
      <c r="D248" s="449" t="s">
        <v>193</v>
      </c>
      <c r="E248" s="211" t="s">
        <v>197</v>
      </c>
      <c r="F248" s="200" t="s">
        <v>165</v>
      </c>
      <c r="G248" s="200" t="s">
        <v>187</v>
      </c>
      <c r="H248" s="212" t="s">
        <v>372</v>
      </c>
      <c r="I248" s="422" t="s">
        <v>230</v>
      </c>
      <c r="J248" s="254">
        <v>0</v>
      </c>
      <c r="K248" s="254">
        <v>0</v>
      </c>
    </row>
    <row r="249" spans="1:11" ht="12.75" customHeight="1">
      <c r="A249" s="337" t="s">
        <v>239</v>
      </c>
      <c r="B249" s="352">
        <v>871</v>
      </c>
      <c r="C249" s="352" t="s">
        <v>197</v>
      </c>
      <c r="D249" s="449"/>
      <c r="E249" s="211"/>
      <c r="F249" s="200"/>
      <c r="G249" s="200"/>
      <c r="H249" s="212"/>
      <c r="I249" s="422"/>
      <c r="J249" s="339">
        <f aca="true" t="shared" si="15" ref="J249:K253">J250</f>
        <v>20</v>
      </c>
      <c r="K249" s="339">
        <f t="shared" si="15"/>
        <v>20</v>
      </c>
    </row>
    <row r="250" spans="1:11" ht="12.75">
      <c r="A250" s="210" t="s">
        <v>226</v>
      </c>
      <c r="B250" s="352">
        <v>871</v>
      </c>
      <c r="C250" s="352" t="s">
        <v>197</v>
      </c>
      <c r="D250" s="352" t="s">
        <v>193</v>
      </c>
      <c r="E250" s="211"/>
      <c r="F250" s="200"/>
      <c r="G250" s="200"/>
      <c r="H250" s="212"/>
      <c r="I250" s="422"/>
      <c r="J250" s="339">
        <f t="shared" si="15"/>
        <v>20</v>
      </c>
      <c r="K250" s="339">
        <f t="shared" si="15"/>
        <v>20</v>
      </c>
    </row>
    <row r="251" spans="1:11" ht="27.75" customHeight="1">
      <c r="A251" s="204" t="s">
        <v>519</v>
      </c>
      <c r="B251" s="325">
        <v>871</v>
      </c>
      <c r="C251" s="325" t="s">
        <v>197</v>
      </c>
      <c r="D251" s="326" t="s">
        <v>193</v>
      </c>
      <c r="E251" s="327" t="s">
        <v>237</v>
      </c>
      <c r="F251" s="328"/>
      <c r="G251" s="328"/>
      <c r="H251" s="329"/>
      <c r="I251" s="401"/>
      <c r="J251" s="331">
        <f t="shared" si="15"/>
        <v>20</v>
      </c>
      <c r="K251" s="331">
        <f t="shared" si="15"/>
        <v>20</v>
      </c>
    </row>
    <row r="252" spans="1:11" ht="26.25">
      <c r="A252" s="343" t="s">
        <v>339</v>
      </c>
      <c r="B252" s="360">
        <v>871</v>
      </c>
      <c r="C252" s="360" t="s">
        <v>197</v>
      </c>
      <c r="D252" s="360" t="s">
        <v>193</v>
      </c>
      <c r="E252" s="327" t="s">
        <v>237</v>
      </c>
      <c r="F252" s="328" t="s">
        <v>19</v>
      </c>
      <c r="G252" s="328"/>
      <c r="H252" s="329"/>
      <c r="I252" s="409"/>
      <c r="J252" s="339">
        <f t="shared" si="15"/>
        <v>20</v>
      </c>
      <c r="K252" s="339">
        <f t="shared" si="15"/>
        <v>20</v>
      </c>
    </row>
    <row r="253" spans="1:11" ht="12.75">
      <c r="A253" s="195" t="s">
        <v>340</v>
      </c>
      <c r="B253" s="449">
        <v>871</v>
      </c>
      <c r="C253" s="449" t="s">
        <v>197</v>
      </c>
      <c r="D253" s="449" t="s">
        <v>193</v>
      </c>
      <c r="E253" s="211" t="s">
        <v>237</v>
      </c>
      <c r="F253" s="200" t="s">
        <v>19</v>
      </c>
      <c r="G253" s="200" t="s">
        <v>187</v>
      </c>
      <c r="H253" s="212" t="s">
        <v>413</v>
      </c>
      <c r="I253" s="403"/>
      <c r="J253" s="254">
        <f t="shared" si="15"/>
        <v>20</v>
      </c>
      <c r="K253" s="254">
        <f t="shared" si="15"/>
        <v>20</v>
      </c>
    </row>
    <row r="254" spans="1:11" ht="15" customHeight="1">
      <c r="A254" s="347" t="s">
        <v>145</v>
      </c>
      <c r="B254" s="449">
        <v>871</v>
      </c>
      <c r="C254" s="449" t="s">
        <v>197</v>
      </c>
      <c r="D254" s="449" t="s">
        <v>193</v>
      </c>
      <c r="E254" s="211" t="s">
        <v>237</v>
      </c>
      <c r="F254" s="200" t="s">
        <v>19</v>
      </c>
      <c r="G254" s="200" t="s">
        <v>187</v>
      </c>
      <c r="H254" s="212" t="s">
        <v>413</v>
      </c>
      <c r="I254" s="403" t="s">
        <v>144</v>
      </c>
      <c r="J254" s="254">
        <v>20</v>
      </c>
      <c r="K254" s="254">
        <v>20</v>
      </c>
    </row>
    <row r="255" spans="1:11" ht="13.5" customHeight="1">
      <c r="A255" s="337" t="s">
        <v>169</v>
      </c>
      <c r="B255" s="352">
        <v>871</v>
      </c>
      <c r="C255" s="352" t="s">
        <v>198</v>
      </c>
      <c r="D255" s="352"/>
      <c r="E255" s="211"/>
      <c r="F255" s="200"/>
      <c r="G255" s="200"/>
      <c r="H255" s="212"/>
      <c r="I255" s="338"/>
      <c r="J255" s="339">
        <f>J256</f>
        <v>3268.5</v>
      </c>
      <c r="K255" s="339">
        <f>K256</f>
        <v>3407.2999999999997</v>
      </c>
    </row>
    <row r="256" spans="1:11" ht="12.75">
      <c r="A256" s="366" t="s">
        <v>161</v>
      </c>
      <c r="B256" s="372">
        <v>871</v>
      </c>
      <c r="C256" s="372" t="s">
        <v>198</v>
      </c>
      <c r="D256" s="372" t="s">
        <v>187</v>
      </c>
      <c r="E256" s="211"/>
      <c r="F256" s="200"/>
      <c r="G256" s="200"/>
      <c r="H256" s="212"/>
      <c r="I256" s="403"/>
      <c r="J256" s="339">
        <f>J261+J275</f>
        <v>3268.5</v>
      </c>
      <c r="K256" s="339">
        <f>K261+K275</f>
        <v>3407.2999999999997</v>
      </c>
    </row>
    <row r="257" spans="1:11" ht="13.5" hidden="1">
      <c r="A257" s="204" t="s">
        <v>52</v>
      </c>
      <c r="B257" s="325">
        <v>871</v>
      </c>
      <c r="C257" s="325" t="s">
        <v>198</v>
      </c>
      <c r="D257" s="326" t="s">
        <v>187</v>
      </c>
      <c r="E257" s="327" t="s">
        <v>276</v>
      </c>
      <c r="F257" s="328">
        <v>0</v>
      </c>
      <c r="G257" s="328"/>
      <c r="H257" s="329" t="s">
        <v>56</v>
      </c>
      <c r="I257" s="401"/>
      <c r="J257" s="331">
        <f aca="true" t="shared" si="16" ref="J257:K259">J258</f>
        <v>0</v>
      </c>
      <c r="K257" s="331">
        <f t="shared" si="16"/>
        <v>0</v>
      </c>
    </row>
    <row r="258" spans="1:11" ht="12.75" hidden="1">
      <c r="A258" s="347" t="s">
        <v>59</v>
      </c>
      <c r="B258" s="449">
        <v>871</v>
      </c>
      <c r="C258" s="449" t="s">
        <v>198</v>
      </c>
      <c r="D258" s="449" t="s">
        <v>187</v>
      </c>
      <c r="E258" s="231" t="s">
        <v>276</v>
      </c>
      <c r="F258" s="232" t="s">
        <v>57</v>
      </c>
      <c r="G258" s="232"/>
      <c r="H258" s="233" t="s">
        <v>56</v>
      </c>
      <c r="I258" s="403"/>
      <c r="J258" s="254">
        <f t="shared" si="16"/>
        <v>0</v>
      </c>
      <c r="K258" s="254">
        <f t="shared" si="16"/>
        <v>0</v>
      </c>
    </row>
    <row r="259" spans="1:11" ht="48" hidden="1">
      <c r="A259" s="367" t="s">
        <v>61</v>
      </c>
      <c r="B259" s="228">
        <v>871</v>
      </c>
      <c r="C259" s="228" t="s">
        <v>198</v>
      </c>
      <c r="D259" s="228" t="s">
        <v>187</v>
      </c>
      <c r="E259" s="198" t="s">
        <v>276</v>
      </c>
      <c r="F259" s="199" t="s">
        <v>57</v>
      </c>
      <c r="G259" s="199"/>
      <c r="H259" s="515" t="s">
        <v>60</v>
      </c>
      <c r="I259" s="516"/>
      <c r="J259" s="254">
        <f t="shared" si="16"/>
        <v>0</v>
      </c>
      <c r="K259" s="254">
        <f t="shared" si="16"/>
        <v>0</v>
      </c>
    </row>
    <row r="260" spans="1:11" ht="12.75" hidden="1">
      <c r="A260" s="214" t="s">
        <v>63</v>
      </c>
      <c r="B260" s="228">
        <v>871</v>
      </c>
      <c r="C260" s="228" t="s">
        <v>198</v>
      </c>
      <c r="D260" s="228" t="s">
        <v>187</v>
      </c>
      <c r="E260" s="198" t="s">
        <v>276</v>
      </c>
      <c r="F260" s="199" t="s">
        <v>57</v>
      </c>
      <c r="G260" s="199"/>
      <c r="H260" s="515" t="s">
        <v>60</v>
      </c>
      <c r="I260" s="403" t="s">
        <v>62</v>
      </c>
      <c r="J260" s="254"/>
      <c r="K260" s="254"/>
    </row>
    <row r="261" spans="1:11" ht="25.5">
      <c r="A261" s="204" t="s">
        <v>507</v>
      </c>
      <c r="B261" s="325">
        <v>871</v>
      </c>
      <c r="C261" s="325" t="s">
        <v>198</v>
      </c>
      <c r="D261" s="326" t="s">
        <v>187</v>
      </c>
      <c r="E261" s="327" t="s">
        <v>193</v>
      </c>
      <c r="F261" s="328"/>
      <c r="G261" s="328"/>
      <c r="H261" s="329"/>
      <c r="I261" s="401"/>
      <c r="J261" s="331">
        <f>J262+J265</f>
        <v>3248.5</v>
      </c>
      <c r="K261" s="331">
        <f>K262+K265</f>
        <v>3387.2999999999997</v>
      </c>
    </row>
    <row r="262" spans="1:11" ht="13.5">
      <c r="A262" s="343" t="s">
        <v>341</v>
      </c>
      <c r="B262" s="360">
        <v>871</v>
      </c>
      <c r="C262" s="360" t="s">
        <v>198</v>
      </c>
      <c r="D262" s="360" t="s">
        <v>187</v>
      </c>
      <c r="E262" s="327" t="s">
        <v>193</v>
      </c>
      <c r="F262" s="328" t="s">
        <v>19</v>
      </c>
      <c r="G262" s="328"/>
      <c r="H262" s="329"/>
      <c r="I262" s="409"/>
      <c r="J262" s="339">
        <f>J263</f>
        <v>20</v>
      </c>
      <c r="K262" s="339">
        <f>K263</f>
        <v>20</v>
      </c>
    </row>
    <row r="263" spans="1:11" ht="12.75">
      <c r="A263" s="195" t="s">
        <v>342</v>
      </c>
      <c r="B263" s="449">
        <v>871</v>
      </c>
      <c r="C263" s="449" t="s">
        <v>198</v>
      </c>
      <c r="D263" s="449" t="s">
        <v>187</v>
      </c>
      <c r="E263" s="211" t="s">
        <v>193</v>
      </c>
      <c r="F263" s="200" t="s">
        <v>19</v>
      </c>
      <c r="G263" s="200" t="s">
        <v>187</v>
      </c>
      <c r="H263" s="212" t="s">
        <v>414</v>
      </c>
      <c r="I263" s="403"/>
      <c r="J263" s="254">
        <f>J264</f>
        <v>20</v>
      </c>
      <c r="K263" s="254">
        <f>K264</f>
        <v>20</v>
      </c>
    </row>
    <row r="264" spans="1:11" ht="12.75">
      <c r="A264" s="347" t="s">
        <v>145</v>
      </c>
      <c r="B264" s="449">
        <v>871</v>
      </c>
      <c r="C264" s="449" t="s">
        <v>198</v>
      </c>
      <c r="D264" s="449" t="s">
        <v>187</v>
      </c>
      <c r="E264" s="211" t="s">
        <v>193</v>
      </c>
      <c r="F264" s="200" t="s">
        <v>19</v>
      </c>
      <c r="G264" s="200" t="s">
        <v>187</v>
      </c>
      <c r="H264" s="212" t="s">
        <v>414</v>
      </c>
      <c r="I264" s="403" t="s">
        <v>144</v>
      </c>
      <c r="J264" s="254">
        <v>20</v>
      </c>
      <c r="K264" s="254">
        <v>20</v>
      </c>
    </row>
    <row r="265" spans="1:11" ht="26.25">
      <c r="A265" s="343" t="s">
        <v>426</v>
      </c>
      <c r="B265" s="360">
        <v>871</v>
      </c>
      <c r="C265" s="360" t="s">
        <v>198</v>
      </c>
      <c r="D265" s="360" t="s">
        <v>187</v>
      </c>
      <c r="E265" s="327" t="s">
        <v>193</v>
      </c>
      <c r="F265" s="328" t="s">
        <v>10</v>
      </c>
      <c r="G265" s="328"/>
      <c r="H265" s="329"/>
      <c r="I265" s="409"/>
      <c r="J265" s="339">
        <f>J266+J274</f>
        <v>3228.5</v>
      </c>
      <c r="K265" s="339">
        <f>K266+K274</f>
        <v>3367.2999999999997</v>
      </c>
    </row>
    <row r="266" spans="1:11" ht="12.75">
      <c r="A266" s="195" t="s">
        <v>338</v>
      </c>
      <c r="B266" s="449">
        <v>871</v>
      </c>
      <c r="C266" s="449" t="s">
        <v>198</v>
      </c>
      <c r="D266" s="449" t="s">
        <v>187</v>
      </c>
      <c r="E266" s="211" t="s">
        <v>193</v>
      </c>
      <c r="F266" s="200" t="s">
        <v>10</v>
      </c>
      <c r="G266" s="200" t="s">
        <v>187</v>
      </c>
      <c r="H266" s="212" t="s">
        <v>372</v>
      </c>
      <c r="I266" s="403"/>
      <c r="J266" s="254">
        <f>SUM(J267:J269)</f>
        <v>3061.9</v>
      </c>
      <c r="K266" s="254">
        <f>SUM(K267:K269)</f>
        <v>3194.2</v>
      </c>
    </row>
    <row r="267" spans="1:11" ht="33.75" customHeight="1">
      <c r="A267" s="347" t="s">
        <v>13</v>
      </c>
      <c r="B267" s="449">
        <v>871</v>
      </c>
      <c r="C267" s="449" t="s">
        <v>198</v>
      </c>
      <c r="D267" s="449" t="s">
        <v>187</v>
      </c>
      <c r="E267" s="211" t="s">
        <v>193</v>
      </c>
      <c r="F267" s="200" t="s">
        <v>10</v>
      </c>
      <c r="G267" s="200" t="s">
        <v>187</v>
      </c>
      <c r="H267" s="212" t="s">
        <v>372</v>
      </c>
      <c r="I267" s="403" t="s">
        <v>149</v>
      </c>
      <c r="J267" s="254">
        <v>2390.9</v>
      </c>
      <c r="K267" s="254">
        <v>3160.1</v>
      </c>
    </row>
    <row r="268" spans="1:11" ht="12.75">
      <c r="A268" s="347" t="s">
        <v>145</v>
      </c>
      <c r="B268" s="449">
        <v>871</v>
      </c>
      <c r="C268" s="449" t="s">
        <v>198</v>
      </c>
      <c r="D268" s="449" t="s">
        <v>187</v>
      </c>
      <c r="E268" s="211" t="s">
        <v>193</v>
      </c>
      <c r="F268" s="200" t="s">
        <v>10</v>
      </c>
      <c r="G268" s="200" t="s">
        <v>187</v>
      </c>
      <c r="H268" s="212" t="s">
        <v>372</v>
      </c>
      <c r="I268" s="403" t="s">
        <v>144</v>
      </c>
      <c r="J268" s="254">
        <v>656</v>
      </c>
      <c r="K268" s="254">
        <v>19.1</v>
      </c>
    </row>
    <row r="269" spans="1:11" ht="12.75">
      <c r="A269" s="195" t="s">
        <v>343</v>
      </c>
      <c r="B269" s="449">
        <v>871</v>
      </c>
      <c r="C269" s="449" t="s">
        <v>198</v>
      </c>
      <c r="D269" s="449" t="s">
        <v>187</v>
      </c>
      <c r="E269" s="211" t="s">
        <v>193</v>
      </c>
      <c r="F269" s="200" t="s">
        <v>10</v>
      </c>
      <c r="G269" s="200" t="s">
        <v>187</v>
      </c>
      <c r="H269" s="212" t="s">
        <v>372</v>
      </c>
      <c r="I269" s="403" t="s">
        <v>230</v>
      </c>
      <c r="J269" s="254">
        <v>15</v>
      </c>
      <c r="K269" s="254">
        <v>15</v>
      </c>
    </row>
    <row r="270" spans="1:11" ht="0.75" customHeight="1">
      <c r="A270" s="195" t="s">
        <v>64</v>
      </c>
      <c r="B270" s="449">
        <v>871</v>
      </c>
      <c r="C270" s="449" t="s">
        <v>198</v>
      </c>
      <c r="D270" s="449" t="s">
        <v>187</v>
      </c>
      <c r="E270" s="211" t="s">
        <v>193</v>
      </c>
      <c r="F270" s="200" t="s">
        <v>44</v>
      </c>
      <c r="G270" s="200"/>
      <c r="H270" s="212"/>
      <c r="I270" s="403" t="s">
        <v>230</v>
      </c>
      <c r="J270" s="254">
        <f>J271</f>
        <v>166.6</v>
      </c>
      <c r="K270" s="254">
        <f>K271</f>
        <v>173.1</v>
      </c>
    </row>
    <row r="271" spans="1:11" ht="51" hidden="1">
      <c r="A271" s="195" t="s">
        <v>65</v>
      </c>
      <c r="B271" s="449">
        <v>871</v>
      </c>
      <c r="C271" s="449" t="s">
        <v>198</v>
      </c>
      <c r="D271" s="449" t="s">
        <v>187</v>
      </c>
      <c r="E271" s="211" t="s">
        <v>193</v>
      </c>
      <c r="F271" s="200" t="s">
        <v>44</v>
      </c>
      <c r="G271" s="200"/>
      <c r="H271" s="212" t="s">
        <v>173</v>
      </c>
      <c r="I271" s="403"/>
      <c r="J271" s="254">
        <f>J272+J273+J274</f>
        <v>166.6</v>
      </c>
      <c r="K271" s="254">
        <f>K272+K273+K274</f>
        <v>173.1</v>
      </c>
    </row>
    <row r="272" spans="1:11" ht="36" hidden="1">
      <c r="A272" s="347" t="s">
        <v>13</v>
      </c>
      <c r="B272" s="449">
        <v>871</v>
      </c>
      <c r="C272" s="449" t="s">
        <v>198</v>
      </c>
      <c r="D272" s="449" t="s">
        <v>187</v>
      </c>
      <c r="E272" s="211" t="s">
        <v>193</v>
      </c>
      <c r="F272" s="200" t="s">
        <v>44</v>
      </c>
      <c r="G272" s="200"/>
      <c r="H272" s="212" t="s">
        <v>173</v>
      </c>
      <c r="I272" s="403" t="s">
        <v>21</v>
      </c>
      <c r="J272" s="254"/>
      <c r="K272" s="254"/>
    </row>
    <row r="273" spans="1:11" ht="12.75" hidden="1">
      <c r="A273" s="347" t="s">
        <v>25</v>
      </c>
      <c r="B273" s="449">
        <v>871</v>
      </c>
      <c r="C273" s="449" t="s">
        <v>198</v>
      </c>
      <c r="D273" s="449" t="s">
        <v>187</v>
      </c>
      <c r="E273" s="211" t="s">
        <v>193</v>
      </c>
      <c r="F273" s="200" t="s">
        <v>44</v>
      </c>
      <c r="G273" s="200"/>
      <c r="H273" s="212" t="s">
        <v>173</v>
      </c>
      <c r="I273" s="403" t="s">
        <v>26</v>
      </c>
      <c r="J273" s="254"/>
      <c r="K273" s="254"/>
    </row>
    <row r="274" spans="1:11" ht="18" customHeight="1">
      <c r="A274" s="347" t="s">
        <v>649</v>
      </c>
      <c r="B274" s="449">
        <v>871</v>
      </c>
      <c r="C274" s="449" t="s">
        <v>198</v>
      </c>
      <c r="D274" s="449" t="s">
        <v>187</v>
      </c>
      <c r="E274" s="211" t="s">
        <v>193</v>
      </c>
      <c r="F274" s="200" t="s">
        <v>10</v>
      </c>
      <c r="G274" s="200" t="s">
        <v>187</v>
      </c>
      <c r="H274" s="212" t="s">
        <v>286</v>
      </c>
      <c r="I274" s="403" t="s">
        <v>149</v>
      </c>
      <c r="J274" s="254">
        <v>166.6</v>
      </c>
      <c r="K274" s="254">
        <v>173.1</v>
      </c>
    </row>
    <row r="275" spans="1:11" ht="35.25" customHeight="1">
      <c r="A275" s="660" t="s">
        <v>679</v>
      </c>
      <c r="B275" s="360" t="s">
        <v>203</v>
      </c>
      <c r="C275" s="360" t="s">
        <v>198</v>
      </c>
      <c r="D275" s="360"/>
      <c r="E275" s="327"/>
      <c r="F275" s="328"/>
      <c r="G275" s="328"/>
      <c r="H275" s="329"/>
      <c r="I275" s="409"/>
      <c r="J275" s="339">
        <f>J276</f>
        <v>20</v>
      </c>
      <c r="K275" s="339">
        <f>K276</f>
        <v>20</v>
      </c>
    </row>
    <row r="276" spans="1:11" ht="18" customHeight="1">
      <c r="A276" s="85" t="s">
        <v>680</v>
      </c>
      <c r="B276" s="449" t="s">
        <v>203</v>
      </c>
      <c r="C276" s="449" t="s">
        <v>198</v>
      </c>
      <c r="D276" s="449" t="s">
        <v>187</v>
      </c>
      <c r="E276" s="211" t="s">
        <v>193</v>
      </c>
      <c r="F276" s="200" t="s">
        <v>44</v>
      </c>
      <c r="G276" s="200" t="s">
        <v>187</v>
      </c>
      <c r="H276" s="212" t="s">
        <v>681</v>
      </c>
      <c r="I276" s="403"/>
      <c r="J276" s="254">
        <f>J277</f>
        <v>20</v>
      </c>
      <c r="K276" s="254">
        <f>K277</f>
        <v>20</v>
      </c>
    </row>
    <row r="277" spans="1:11" ht="18" customHeight="1">
      <c r="A277" s="85" t="s">
        <v>145</v>
      </c>
      <c r="B277" s="449" t="s">
        <v>203</v>
      </c>
      <c r="C277" s="449" t="s">
        <v>198</v>
      </c>
      <c r="D277" s="449" t="s">
        <v>187</v>
      </c>
      <c r="E277" s="211" t="s">
        <v>193</v>
      </c>
      <c r="F277" s="200" t="s">
        <v>44</v>
      </c>
      <c r="G277" s="200" t="s">
        <v>187</v>
      </c>
      <c r="H277" s="212" t="s">
        <v>681</v>
      </c>
      <c r="I277" s="403" t="s">
        <v>144</v>
      </c>
      <c r="J277" s="254">
        <v>20</v>
      </c>
      <c r="K277" s="254">
        <v>20</v>
      </c>
    </row>
    <row r="278" spans="1:11" ht="14.25">
      <c r="A278" s="337" t="s">
        <v>273</v>
      </c>
      <c r="B278" s="517">
        <v>871</v>
      </c>
      <c r="C278" s="517" t="s">
        <v>216</v>
      </c>
      <c r="D278" s="449"/>
      <c r="E278" s="211"/>
      <c r="F278" s="200"/>
      <c r="G278" s="200"/>
      <c r="H278" s="212"/>
      <c r="I278" s="341"/>
      <c r="J278" s="339">
        <f>J284++J279</f>
        <v>198.4</v>
      </c>
      <c r="K278" s="339">
        <f>K284++K279</f>
        <v>198.4</v>
      </c>
    </row>
    <row r="279" spans="1:11" ht="14.25">
      <c r="A279" s="337" t="s">
        <v>121</v>
      </c>
      <c r="B279" s="517">
        <v>871</v>
      </c>
      <c r="C279" s="517" t="s">
        <v>216</v>
      </c>
      <c r="D279" s="517" t="s">
        <v>187</v>
      </c>
      <c r="E279" s="211"/>
      <c r="F279" s="200"/>
      <c r="G279" s="200"/>
      <c r="H279" s="212"/>
      <c r="I279" s="341"/>
      <c r="J279" s="339">
        <f aca="true" t="shared" si="17" ref="J279:K282">J280</f>
        <v>188.4</v>
      </c>
      <c r="K279" s="339">
        <f t="shared" si="17"/>
        <v>188.4</v>
      </c>
    </row>
    <row r="280" spans="1:11" ht="13.5">
      <c r="A280" s="204" t="s">
        <v>118</v>
      </c>
      <c r="B280" s="325">
        <v>871</v>
      </c>
      <c r="C280" s="325" t="s">
        <v>216</v>
      </c>
      <c r="D280" s="326" t="s">
        <v>187</v>
      </c>
      <c r="E280" s="327" t="s">
        <v>119</v>
      </c>
      <c r="F280" s="328"/>
      <c r="G280" s="518"/>
      <c r="H280" s="329"/>
      <c r="I280" s="401"/>
      <c r="J280" s="331">
        <f t="shared" si="17"/>
        <v>188.4</v>
      </c>
      <c r="K280" s="331">
        <f t="shared" si="17"/>
        <v>188.4</v>
      </c>
    </row>
    <row r="281" spans="1:11" ht="27.75" customHeight="1">
      <c r="A281" s="204" t="s">
        <v>120</v>
      </c>
      <c r="B281" s="392">
        <v>871</v>
      </c>
      <c r="C281" s="392" t="s">
        <v>216</v>
      </c>
      <c r="D281" s="393" t="s">
        <v>187</v>
      </c>
      <c r="E281" s="393" t="s">
        <v>119</v>
      </c>
      <c r="F281" s="330" t="s">
        <v>19</v>
      </c>
      <c r="G281" s="519"/>
      <c r="H281" s="402"/>
      <c r="I281" s="401"/>
      <c r="J281" s="331">
        <f t="shared" si="17"/>
        <v>188.4</v>
      </c>
      <c r="K281" s="331">
        <f t="shared" si="17"/>
        <v>188.4</v>
      </c>
    </row>
    <row r="282" spans="1:11" ht="29.25" customHeight="1">
      <c r="A282" s="209" t="s">
        <v>120</v>
      </c>
      <c r="B282" s="235">
        <v>871</v>
      </c>
      <c r="C282" s="235" t="s">
        <v>216</v>
      </c>
      <c r="D282" s="223" t="s">
        <v>187</v>
      </c>
      <c r="E282" s="223" t="s">
        <v>119</v>
      </c>
      <c r="F282" s="224" t="s">
        <v>19</v>
      </c>
      <c r="G282" s="520" t="s">
        <v>285</v>
      </c>
      <c r="H282" s="225" t="s">
        <v>375</v>
      </c>
      <c r="I282" s="400"/>
      <c r="J282" s="257">
        <f t="shared" si="17"/>
        <v>188.4</v>
      </c>
      <c r="K282" s="257">
        <f t="shared" si="17"/>
        <v>188.4</v>
      </c>
    </row>
    <row r="283" spans="1:11" ht="12.75">
      <c r="A283" s="214" t="s">
        <v>151</v>
      </c>
      <c r="B283" s="235">
        <v>871</v>
      </c>
      <c r="C283" s="235" t="s">
        <v>216</v>
      </c>
      <c r="D283" s="223" t="s">
        <v>187</v>
      </c>
      <c r="E283" s="223" t="s">
        <v>119</v>
      </c>
      <c r="F283" s="224" t="s">
        <v>19</v>
      </c>
      <c r="G283" s="520" t="s">
        <v>285</v>
      </c>
      <c r="H283" s="225" t="s">
        <v>375</v>
      </c>
      <c r="I283" s="400" t="s">
        <v>150</v>
      </c>
      <c r="J283" s="257">
        <v>188.4</v>
      </c>
      <c r="K283" s="257">
        <v>188.4</v>
      </c>
    </row>
    <row r="284" spans="1:11" ht="14.25">
      <c r="A284" s="337" t="s">
        <v>275</v>
      </c>
      <c r="B284" s="360">
        <v>871</v>
      </c>
      <c r="C284" s="360" t="s">
        <v>216</v>
      </c>
      <c r="D284" s="360" t="s">
        <v>188</v>
      </c>
      <c r="E284" s="327"/>
      <c r="F284" s="328"/>
      <c r="G284" s="328"/>
      <c r="H284" s="329"/>
      <c r="I284" s="341"/>
      <c r="J284" s="339">
        <f>J285</f>
        <v>10</v>
      </c>
      <c r="K284" s="339">
        <f>K285</f>
        <v>10</v>
      </c>
    </row>
    <row r="285" spans="1:11" ht="25.5">
      <c r="A285" s="204" t="s">
        <v>524</v>
      </c>
      <c r="B285" s="325">
        <v>871</v>
      </c>
      <c r="C285" s="325" t="s">
        <v>216</v>
      </c>
      <c r="D285" s="326" t="s">
        <v>188</v>
      </c>
      <c r="E285" s="327" t="s">
        <v>216</v>
      </c>
      <c r="F285" s="328"/>
      <c r="G285" s="328"/>
      <c r="H285" s="329"/>
      <c r="I285" s="401"/>
      <c r="J285" s="331">
        <f>J286</f>
        <v>10</v>
      </c>
      <c r="K285" s="331">
        <f>K286</f>
        <v>10</v>
      </c>
    </row>
    <row r="286" spans="1:11" ht="13.5">
      <c r="A286" s="368" t="s">
        <v>345</v>
      </c>
      <c r="B286" s="360">
        <v>871</v>
      </c>
      <c r="C286" s="360" t="s">
        <v>216</v>
      </c>
      <c r="D286" s="360" t="s">
        <v>188</v>
      </c>
      <c r="E286" s="327" t="s">
        <v>216</v>
      </c>
      <c r="F286" s="328" t="s">
        <v>19</v>
      </c>
      <c r="G286" s="328"/>
      <c r="H286" s="329"/>
      <c r="I286" s="409"/>
      <c r="J286" s="339">
        <f>J288</f>
        <v>10</v>
      </c>
      <c r="K286" s="339">
        <f>K288</f>
        <v>10</v>
      </c>
    </row>
    <row r="287" spans="1:11" ht="12.75">
      <c r="A287" s="347" t="s">
        <v>508</v>
      </c>
      <c r="B287" s="449">
        <v>871</v>
      </c>
      <c r="C287" s="449" t="s">
        <v>216</v>
      </c>
      <c r="D287" s="449" t="s">
        <v>188</v>
      </c>
      <c r="E287" s="211" t="s">
        <v>216</v>
      </c>
      <c r="F287" s="200" t="s">
        <v>19</v>
      </c>
      <c r="G287" s="200" t="s">
        <v>187</v>
      </c>
      <c r="H287" s="212" t="s">
        <v>415</v>
      </c>
      <c r="I287" s="403"/>
      <c r="J287" s="254">
        <f>J288</f>
        <v>10</v>
      </c>
      <c r="K287" s="254">
        <f>K288</f>
        <v>10</v>
      </c>
    </row>
    <row r="288" spans="1:11" ht="12.75">
      <c r="A288" s="347" t="s">
        <v>145</v>
      </c>
      <c r="B288" s="449">
        <v>871</v>
      </c>
      <c r="C288" s="449" t="s">
        <v>216</v>
      </c>
      <c r="D288" s="449" t="s">
        <v>188</v>
      </c>
      <c r="E288" s="211" t="s">
        <v>216</v>
      </c>
      <c r="F288" s="200" t="s">
        <v>19</v>
      </c>
      <c r="G288" s="200" t="s">
        <v>187</v>
      </c>
      <c r="H288" s="212" t="s">
        <v>415</v>
      </c>
      <c r="I288" s="403" t="s">
        <v>144</v>
      </c>
      <c r="J288" s="254">
        <v>10</v>
      </c>
      <c r="K288" s="254">
        <v>10</v>
      </c>
    </row>
    <row r="289" spans="1:11" ht="0.75" customHeight="1">
      <c r="A289" s="554" t="s">
        <v>553</v>
      </c>
      <c r="B289" s="449" t="s">
        <v>203</v>
      </c>
      <c r="C289" s="449" t="s">
        <v>240</v>
      </c>
      <c r="D289" s="449"/>
      <c r="E289" s="211"/>
      <c r="F289" s="200"/>
      <c r="G289" s="200"/>
      <c r="H289" s="212"/>
      <c r="I289" s="403"/>
      <c r="J289" s="339">
        <f aca="true" t="shared" si="18" ref="J289:K291">J290</f>
        <v>0</v>
      </c>
      <c r="K289" s="339">
        <f t="shared" si="18"/>
        <v>0</v>
      </c>
    </row>
    <row r="290" spans="1:11" ht="12.75" hidden="1">
      <c r="A290" s="368" t="s">
        <v>547</v>
      </c>
      <c r="B290" s="449" t="s">
        <v>203</v>
      </c>
      <c r="C290" s="449" t="s">
        <v>240</v>
      </c>
      <c r="D290" s="449" t="s">
        <v>187</v>
      </c>
      <c r="E290" s="211"/>
      <c r="F290" s="200"/>
      <c r="G290" s="200"/>
      <c r="H290" s="212"/>
      <c r="I290" s="403"/>
      <c r="J290" s="254">
        <f t="shared" si="18"/>
        <v>0</v>
      </c>
      <c r="K290" s="254">
        <f t="shared" si="18"/>
        <v>0</v>
      </c>
    </row>
    <row r="291" spans="1:11" ht="12.75" hidden="1">
      <c r="A291" s="347" t="s">
        <v>552</v>
      </c>
      <c r="B291" s="449">
        <v>871</v>
      </c>
      <c r="C291" s="449" t="s">
        <v>240</v>
      </c>
      <c r="D291" s="449" t="s">
        <v>187</v>
      </c>
      <c r="E291" s="211" t="s">
        <v>545</v>
      </c>
      <c r="F291" s="200" t="s">
        <v>19</v>
      </c>
      <c r="G291" s="200" t="s">
        <v>285</v>
      </c>
      <c r="H291" s="212"/>
      <c r="I291" s="403"/>
      <c r="J291" s="254">
        <f t="shared" si="18"/>
        <v>0</v>
      </c>
      <c r="K291" s="254">
        <f t="shared" si="18"/>
        <v>0</v>
      </c>
    </row>
    <row r="292" spans="1:11" ht="12" customHeight="1" hidden="1">
      <c r="A292" s="347" t="s">
        <v>504</v>
      </c>
      <c r="B292" s="449">
        <v>871</v>
      </c>
      <c r="C292" s="449" t="s">
        <v>240</v>
      </c>
      <c r="D292" s="449" t="s">
        <v>187</v>
      </c>
      <c r="E292" s="211" t="s">
        <v>545</v>
      </c>
      <c r="F292" s="200" t="s">
        <v>19</v>
      </c>
      <c r="G292" s="200" t="s">
        <v>285</v>
      </c>
      <c r="H292" s="212" t="s">
        <v>546</v>
      </c>
      <c r="I292" s="403"/>
      <c r="J292" s="254">
        <v>0</v>
      </c>
      <c r="K292" s="254">
        <v>0</v>
      </c>
    </row>
    <row r="293" spans="1:11" ht="12.75" hidden="1">
      <c r="A293" s="369"/>
      <c r="B293" s="521"/>
      <c r="C293" s="521"/>
      <c r="D293" s="521"/>
      <c r="E293" s="522"/>
      <c r="F293" s="523"/>
      <c r="G293" s="523"/>
      <c r="H293" s="524"/>
      <c r="I293" s="525"/>
      <c r="J293" s="526"/>
      <c r="K293" s="526"/>
    </row>
    <row r="294" spans="1:11" ht="24.75" customHeight="1" hidden="1">
      <c r="A294" s="58"/>
      <c r="B294" s="237"/>
      <c r="C294" s="237"/>
      <c r="D294" s="237"/>
      <c r="E294" s="231"/>
      <c r="F294" s="232"/>
      <c r="G294" s="238"/>
      <c r="H294" s="324"/>
      <c r="I294" s="239"/>
      <c r="J294" s="261"/>
      <c r="K294" s="261"/>
    </row>
    <row r="295" spans="1:11" ht="12.75" hidden="1">
      <c r="A295" s="58"/>
      <c r="B295" s="237"/>
      <c r="C295" s="237"/>
      <c r="D295" s="237"/>
      <c r="E295" s="231"/>
      <c r="F295" s="232"/>
      <c r="G295" s="238"/>
      <c r="H295" s="324"/>
      <c r="I295" s="239"/>
      <c r="J295" s="261"/>
      <c r="K295" s="261"/>
    </row>
    <row r="296" spans="1:11" ht="12.75" hidden="1">
      <c r="A296" s="58"/>
      <c r="B296" s="237"/>
      <c r="C296" s="237"/>
      <c r="D296" s="237"/>
      <c r="E296" s="231"/>
      <c r="F296" s="232"/>
      <c r="G296" s="238"/>
      <c r="H296" s="324"/>
      <c r="I296" s="239"/>
      <c r="J296" s="261"/>
      <c r="K296" s="261"/>
    </row>
    <row r="297" spans="1:11" ht="12.75" hidden="1">
      <c r="A297" s="58"/>
      <c r="B297" s="237"/>
      <c r="C297" s="237"/>
      <c r="D297" s="237"/>
      <c r="E297" s="231"/>
      <c r="F297" s="232"/>
      <c r="G297" s="238"/>
      <c r="H297" s="324"/>
      <c r="I297" s="240"/>
      <c r="J297" s="261"/>
      <c r="K297" s="261"/>
    </row>
    <row r="298" spans="1:11" ht="42.75" customHeight="1" hidden="1">
      <c r="A298" s="58"/>
      <c r="B298" s="604"/>
      <c r="C298" s="615"/>
      <c r="D298" s="615"/>
      <c r="E298" s="238"/>
      <c r="F298" s="238"/>
      <c r="G298" s="238"/>
      <c r="H298" s="238"/>
      <c r="I298" s="605"/>
      <c r="J298" s="603"/>
      <c r="K298" s="603"/>
    </row>
    <row r="299" spans="1:11" ht="12.75" hidden="1">
      <c r="A299" s="58"/>
      <c r="B299" s="604"/>
      <c r="C299" s="615"/>
      <c r="D299" s="615"/>
      <c r="E299" s="232"/>
      <c r="F299" s="232"/>
      <c r="G299" s="238"/>
      <c r="H299" s="238"/>
      <c r="I299" s="605"/>
      <c r="J299" s="603"/>
      <c r="K299" s="603"/>
    </row>
    <row r="300" spans="1:11" ht="12.75">
      <c r="A300" s="275"/>
      <c r="B300" s="527"/>
      <c r="C300" s="215"/>
      <c r="D300" s="215"/>
      <c r="E300" s="215"/>
      <c r="F300" s="215"/>
      <c r="G300" s="215"/>
      <c r="H300" s="216"/>
      <c r="I300" s="215"/>
      <c r="J300" s="370">
        <f>J293+J278+J255+J249+J164+J133+J114+J107+J17+J289</f>
        <v>11915.5</v>
      </c>
      <c r="K300" s="370">
        <f>K293+K278+K255+K249+K164+K133+K114+K107+K17+K289</f>
        <v>11748.5</v>
      </c>
    </row>
    <row r="301" spans="1:11" ht="12.75">
      <c r="A301" s="275"/>
      <c r="B301" s="527"/>
      <c r="C301" s="527"/>
      <c r="D301" s="527"/>
      <c r="E301" s="527"/>
      <c r="F301" s="527"/>
      <c r="G301" s="527"/>
      <c r="H301" s="532"/>
      <c r="I301" s="527"/>
      <c r="J301" s="528"/>
      <c r="K301" s="528"/>
    </row>
  </sheetData>
  <sheetProtection/>
  <mergeCells count="16">
    <mergeCell ref="E7:K7"/>
    <mergeCell ref="C2:K6"/>
    <mergeCell ref="H1:K1"/>
    <mergeCell ref="C10:K10"/>
    <mergeCell ref="B14:B15"/>
    <mergeCell ref="A12:K12"/>
    <mergeCell ref="I13:J13"/>
    <mergeCell ref="C14:I14"/>
    <mergeCell ref="J14:J15"/>
    <mergeCell ref="A8:K8"/>
    <mergeCell ref="C9:K9"/>
    <mergeCell ref="A11:K11"/>
    <mergeCell ref="K14:K15"/>
    <mergeCell ref="E15:H15"/>
    <mergeCell ref="E164:H164"/>
    <mergeCell ref="E165:H165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5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68.421875" style="0" customWidth="1"/>
    <col min="2" max="2" width="3.7109375" style="55" customWidth="1"/>
    <col min="3" max="4" width="3.28125" style="26" customWidth="1"/>
    <col min="5" max="5" width="8.00390625" style="26" customWidth="1"/>
    <col min="6" max="6" width="8.8515625" style="26" customWidth="1"/>
    <col min="7" max="7" width="10.28125" style="26" customWidth="1"/>
    <col min="8" max="8" width="9.8515625" style="26" customWidth="1"/>
    <col min="9" max="9" width="11.8515625" style="26" customWidth="1"/>
  </cols>
  <sheetData>
    <row r="1" spans="7:9" ht="5.25" customHeight="1">
      <c r="G1" s="780"/>
      <c r="H1" s="780"/>
      <c r="I1" s="780"/>
    </row>
    <row r="2" spans="3:9" ht="14.25" hidden="1">
      <c r="C2" s="803"/>
      <c r="D2" s="803"/>
      <c r="E2" s="803"/>
      <c r="F2" s="803"/>
      <c r="G2" s="803"/>
      <c r="H2" s="803"/>
      <c r="I2" s="803"/>
    </row>
    <row r="3" spans="3:9" ht="14.25" hidden="1">
      <c r="C3" s="803"/>
      <c r="D3" s="803"/>
      <c r="E3" s="803"/>
      <c r="F3" s="803"/>
      <c r="G3" s="803"/>
      <c r="H3" s="803"/>
      <c r="I3" s="803"/>
    </row>
    <row r="4" spans="3:9" ht="14.25" hidden="1">
      <c r="C4" s="803"/>
      <c r="D4" s="803"/>
      <c r="E4" s="803"/>
      <c r="F4" s="803"/>
      <c r="G4" s="803"/>
      <c r="H4" s="803"/>
      <c r="I4" s="803"/>
    </row>
    <row r="5" spans="3:9" ht="14.25" hidden="1">
      <c r="C5" s="803"/>
      <c r="D5" s="803"/>
      <c r="E5" s="803"/>
      <c r="F5" s="803"/>
      <c r="G5" s="803"/>
      <c r="H5" s="803"/>
      <c r="I5" s="803"/>
    </row>
    <row r="6" spans="1:9" ht="12.75">
      <c r="A6" s="1"/>
      <c r="B6" s="587"/>
      <c r="C6" s="587"/>
      <c r="D6" s="587"/>
      <c r="E6" s="587"/>
      <c r="F6" s="780" t="s">
        <v>847</v>
      </c>
      <c r="G6" s="814"/>
      <c r="H6" s="814"/>
      <c r="I6" s="814"/>
    </row>
    <row r="7" spans="1:9" ht="0.75" customHeight="1">
      <c r="A7" s="1"/>
      <c r="B7" s="588"/>
      <c r="C7" s="588"/>
      <c r="D7" s="588"/>
      <c r="E7" s="588"/>
      <c r="F7" s="588"/>
      <c r="G7" s="588"/>
      <c r="H7" s="588"/>
      <c r="I7" s="588"/>
    </row>
    <row r="8" spans="1:9" ht="37.5" customHeight="1">
      <c r="A8" s="1"/>
      <c r="B8" s="587"/>
      <c r="C8" s="587"/>
      <c r="D8" s="587"/>
      <c r="E8" s="803" t="s">
        <v>714</v>
      </c>
      <c r="F8" s="803"/>
      <c r="G8" s="803"/>
      <c r="H8" s="803"/>
      <c r="I8" s="803"/>
    </row>
    <row r="9" spans="1:12" ht="12.75">
      <c r="A9" s="46"/>
      <c r="B9" s="780"/>
      <c r="C9" s="844"/>
      <c r="D9" s="844"/>
      <c r="E9" s="844"/>
      <c r="F9" s="844"/>
      <c r="G9" s="844"/>
      <c r="H9" s="844"/>
      <c r="I9" s="844"/>
      <c r="J9" s="46"/>
      <c r="K9" s="46"/>
      <c r="L9" s="46"/>
    </row>
    <row r="10" spans="1:9" ht="15">
      <c r="A10" s="1"/>
      <c r="B10" s="52"/>
      <c r="C10" s="33"/>
      <c r="D10" s="33"/>
      <c r="E10" s="46"/>
      <c r="F10" s="46"/>
      <c r="G10" s="46"/>
      <c r="H10" s="46"/>
      <c r="I10" s="46"/>
    </row>
    <row r="11" spans="1:9" ht="47.25" customHeight="1">
      <c r="A11" s="840" t="s">
        <v>671</v>
      </c>
      <c r="B11" s="840"/>
      <c r="C11" s="840"/>
      <c r="D11" s="840"/>
      <c r="E11" s="840"/>
      <c r="F11" s="840"/>
      <c r="G11" s="840"/>
      <c r="H11" s="840"/>
      <c r="I11" s="840"/>
    </row>
    <row r="12" spans="1:10" ht="38.25">
      <c r="A12" s="47" t="s">
        <v>272</v>
      </c>
      <c r="B12" s="841" t="s">
        <v>182</v>
      </c>
      <c r="C12" s="842"/>
      <c r="D12" s="842"/>
      <c r="E12" s="843"/>
      <c r="F12" s="47" t="s">
        <v>66</v>
      </c>
      <c r="G12" s="48" t="s">
        <v>181</v>
      </c>
      <c r="H12" s="48" t="s">
        <v>202</v>
      </c>
      <c r="I12" s="47" t="s">
        <v>67</v>
      </c>
      <c r="J12" s="457"/>
    </row>
    <row r="13" spans="1:10" ht="25.5">
      <c r="A13" s="290" t="s">
        <v>525</v>
      </c>
      <c r="B13" s="491" t="s">
        <v>190</v>
      </c>
      <c r="C13" s="492"/>
      <c r="D13" s="492"/>
      <c r="E13" s="493"/>
      <c r="F13" s="494"/>
      <c r="G13" s="495"/>
      <c r="H13" s="496"/>
      <c r="I13" s="497">
        <f>I14</f>
        <v>408.4</v>
      </c>
      <c r="J13" s="457"/>
    </row>
    <row r="14" spans="1:10" ht="13.5">
      <c r="A14" s="276" t="s">
        <v>318</v>
      </c>
      <c r="B14" s="491" t="s">
        <v>190</v>
      </c>
      <c r="C14" s="492" t="s">
        <v>19</v>
      </c>
      <c r="D14" s="492" t="s">
        <v>285</v>
      </c>
      <c r="E14" s="493"/>
      <c r="F14" s="498"/>
      <c r="G14" s="495" t="s">
        <v>187</v>
      </c>
      <c r="H14" s="496" t="s">
        <v>240</v>
      </c>
      <c r="I14" s="282">
        <f>I15+I19+I17</f>
        <v>408.4</v>
      </c>
      <c r="J14" s="457"/>
    </row>
    <row r="15" spans="1:10" ht="0.75" customHeight="1">
      <c r="A15" s="283" t="s">
        <v>122</v>
      </c>
      <c r="B15" s="499"/>
      <c r="C15" s="500"/>
      <c r="D15" s="500"/>
      <c r="E15" s="501"/>
      <c r="F15" s="502"/>
      <c r="G15" s="503"/>
      <c r="H15" s="504"/>
      <c r="I15" s="289"/>
      <c r="J15" s="457"/>
    </row>
    <row r="16" spans="1:10" ht="25.5" hidden="1">
      <c r="A16" s="283" t="s">
        <v>145</v>
      </c>
      <c r="B16" s="499"/>
      <c r="C16" s="500"/>
      <c r="D16" s="500"/>
      <c r="E16" s="501"/>
      <c r="F16" s="502"/>
      <c r="G16" s="503"/>
      <c r="H16" s="504"/>
      <c r="I16" s="289"/>
      <c r="J16" s="457"/>
    </row>
    <row r="17" spans="1:10" ht="18" customHeight="1">
      <c r="A17" s="283" t="s">
        <v>394</v>
      </c>
      <c r="B17" s="499" t="s">
        <v>190</v>
      </c>
      <c r="C17" s="500" t="s">
        <v>19</v>
      </c>
      <c r="D17" s="500" t="s">
        <v>187</v>
      </c>
      <c r="E17" s="501" t="s">
        <v>392</v>
      </c>
      <c r="F17" s="502" t="s">
        <v>144</v>
      </c>
      <c r="G17" s="503" t="s">
        <v>187</v>
      </c>
      <c r="H17" s="504" t="s">
        <v>240</v>
      </c>
      <c r="I17" s="289">
        <v>110</v>
      </c>
      <c r="J17" s="457"/>
    </row>
    <row r="18" spans="1:10" ht="17.25" customHeight="1" hidden="1">
      <c r="A18" s="283" t="s">
        <v>145</v>
      </c>
      <c r="B18" s="284" t="s">
        <v>190</v>
      </c>
      <c r="C18" s="285" t="s">
        <v>19</v>
      </c>
      <c r="D18" s="285" t="s">
        <v>285</v>
      </c>
      <c r="E18" s="286" t="s">
        <v>392</v>
      </c>
      <c r="F18" s="459" t="s">
        <v>144</v>
      </c>
      <c r="G18" s="311" t="s">
        <v>187</v>
      </c>
      <c r="H18" s="460" t="s">
        <v>240</v>
      </c>
      <c r="I18" s="289">
        <v>0</v>
      </c>
      <c r="J18" s="457"/>
    </row>
    <row r="19" spans="1:10" ht="25.5" customHeight="1">
      <c r="A19" s="283" t="s">
        <v>420</v>
      </c>
      <c r="B19" s="284" t="s">
        <v>190</v>
      </c>
      <c r="C19" s="285" t="s">
        <v>19</v>
      </c>
      <c r="D19" s="285" t="s">
        <v>190</v>
      </c>
      <c r="E19" s="286"/>
      <c r="F19" s="459"/>
      <c r="G19" s="311" t="s">
        <v>187</v>
      </c>
      <c r="H19" s="460" t="s">
        <v>240</v>
      </c>
      <c r="I19" s="289">
        <f>I20+I31</f>
        <v>298.4</v>
      </c>
      <c r="J19" s="457"/>
    </row>
    <row r="20" spans="1:10" ht="14.25" customHeight="1">
      <c r="A20" s="283" t="s">
        <v>145</v>
      </c>
      <c r="B20" s="284" t="s">
        <v>190</v>
      </c>
      <c r="C20" s="285" t="s">
        <v>19</v>
      </c>
      <c r="D20" s="285" t="s">
        <v>190</v>
      </c>
      <c r="E20" s="286" t="s">
        <v>395</v>
      </c>
      <c r="F20" s="459" t="s">
        <v>144</v>
      </c>
      <c r="G20" s="311" t="s">
        <v>187</v>
      </c>
      <c r="H20" s="460" t="s">
        <v>240</v>
      </c>
      <c r="I20" s="289">
        <v>298.4</v>
      </c>
      <c r="J20" s="457"/>
    </row>
    <row r="21" spans="1:10" ht="14.25" customHeight="1" hidden="1">
      <c r="A21" s="283"/>
      <c r="B21" s="284"/>
      <c r="C21" s="285"/>
      <c r="D21" s="285"/>
      <c r="E21" s="286"/>
      <c r="F21" s="461"/>
      <c r="G21" s="311"/>
      <c r="H21" s="460"/>
      <c r="I21" s="289"/>
      <c r="J21" s="457"/>
    </row>
    <row r="22" spans="1:10" ht="14.25" customHeight="1" hidden="1">
      <c r="A22" s="283"/>
      <c r="B22" s="284"/>
      <c r="C22" s="285"/>
      <c r="D22" s="285"/>
      <c r="E22" s="286"/>
      <c r="F22" s="461"/>
      <c r="G22" s="311"/>
      <c r="H22" s="460"/>
      <c r="I22" s="289"/>
      <c r="J22" s="457"/>
    </row>
    <row r="23" spans="1:10" ht="14.25" customHeight="1" hidden="1">
      <c r="A23" s="283"/>
      <c r="B23" s="284"/>
      <c r="C23" s="285"/>
      <c r="D23" s="285"/>
      <c r="E23" s="286"/>
      <c r="F23" s="461"/>
      <c r="G23" s="311"/>
      <c r="H23" s="460"/>
      <c r="I23" s="289"/>
      <c r="J23" s="457"/>
    </row>
    <row r="24" spans="1:10" ht="14.25" customHeight="1" hidden="1">
      <c r="A24" s="283"/>
      <c r="B24" s="284"/>
      <c r="C24" s="285"/>
      <c r="D24" s="285"/>
      <c r="E24" s="286"/>
      <c r="F24" s="461"/>
      <c r="G24" s="311"/>
      <c r="H24" s="460"/>
      <c r="I24" s="289"/>
      <c r="J24" s="457"/>
    </row>
    <row r="25" spans="1:10" ht="25.5" customHeight="1" hidden="1">
      <c r="A25" s="82" t="s">
        <v>509</v>
      </c>
      <c r="B25" s="277" t="s">
        <v>188</v>
      </c>
      <c r="C25" s="278"/>
      <c r="D25" s="278"/>
      <c r="E25" s="279"/>
      <c r="F25" s="291"/>
      <c r="G25" s="292" t="s">
        <v>193</v>
      </c>
      <c r="H25" s="293" t="s">
        <v>187</v>
      </c>
      <c r="I25" s="294">
        <f>I26</f>
        <v>0</v>
      </c>
      <c r="J25" s="457"/>
    </row>
    <row r="26" spans="1:10" ht="28.5" customHeight="1" hidden="1">
      <c r="A26" s="85" t="s">
        <v>510</v>
      </c>
      <c r="B26" s="277" t="s">
        <v>188</v>
      </c>
      <c r="C26" s="278" t="s">
        <v>19</v>
      </c>
      <c r="D26" s="278" t="s">
        <v>285</v>
      </c>
      <c r="E26" s="279"/>
      <c r="F26" s="295"/>
      <c r="G26" s="281" t="s">
        <v>193</v>
      </c>
      <c r="H26" s="281" t="s">
        <v>187</v>
      </c>
      <c r="I26" s="301">
        <f>I27+I29+I31</f>
        <v>0</v>
      </c>
      <c r="J26" s="457"/>
    </row>
    <row r="27" spans="1:10" ht="26.25" customHeight="1" hidden="1">
      <c r="A27" s="85" t="s">
        <v>574</v>
      </c>
      <c r="B27" s="284" t="s">
        <v>188</v>
      </c>
      <c r="C27" s="285" t="s">
        <v>19</v>
      </c>
      <c r="D27" s="285" t="s">
        <v>187</v>
      </c>
      <c r="E27" s="101" t="s">
        <v>569</v>
      </c>
      <c r="F27" s="296"/>
      <c r="G27" s="288" t="s">
        <v>193</v>
      </c>
      <c r="H27" s="288" t="s">
        <v>187</v>
      </c>
      <c r="I27" s="305">
        <v>0</v>
      </c>
      <c r="J27" s="457"/>
    </row>
    <row r="28" spans="1:10" ht="27" customHeight="1" hidden="1">
      <c r="A28" s="85" t="s">
        <v>145</v>
      </c>
      <c r="B28" s="284" t="s">
        <v>188</v>
      </c>
      <c r="C28" s="285" t="s">
        <v>19</v>
      </c>
      <c r="D28" s="285" t="s">
        <v>187</v>
      </c>
      <c r="E28" s="101" t="s">
        <v>569</v>
      </c>
      <c r="F28" s="296">
        <v>240</v>
      </c>
      <c r="G28" s="288" t="s">
        <v>193</v>
      </c>
      <c r="H28" s="288" t="s">
        <v>187</v>
      </c>
      <c r="I28" s="305">
        <v>35</v>
      </c>
      <c r="J28" s="457"/>
    </row>
    <row r="29" spans="1:10" ht="27.75" customHeight="1" hidden="1">
      <c r="A29" s="85" t="s">
        <v>571</v>
      </c>
      <c r="B29" s="284" t="s">
        <v>188</v>
      </c>
      <c r="C29" s="285" t="s">
        <v>19</v>
      </c>
      <c r="D29" s="285" t="s">
        <v>187</v>
      </c>
      <c r="E29" s="286" t="s">
        <v>512</v>
      </c>
      <c r="F29" s="296"/>
      <c r="G29" s="288" t="s">
        <v>193</v>
      </c>
      <c r="H29" s="288" t="s">
        <v>187</v>
      </c>
      <c r="I29" s="305">
        <v>0</v>
      </c>
      <c r="J29" s="457"/>
    </row>
    <row r="30" spans="1:10" ht="27" customHeight="1" hidden="1">
      <c r="A30" s="85" t="s">
        <v>145</v>
      </c>
      <c r="B30" s="284" t="s">
        <v>188</v>
      </c>
      <c r="C30" s="285" t="s">
        <v>19</v>
      </c>
      <c r="D30" s="285" t="s">
        <v>187</v>
      </c>
      <c r="E30" s="286" t="s">
        <v>512</v>
      </c>
      <c r="F30" s="296">
        <v>240</v>
      </c>
      <c r="G30" s="288" t="s">
        <v>193</v>
      </c>
      <c r="H30" s="288" t="s">
        <v>187</v>
      </c>
      <c r="I30" s="305">
        <v>58.4</v>
      </c>
      <c r="J30" s="457"/>
    </row>
    <row r="31" spans="1:10" ht="22.5" customHeight="1" hidden="1">
      <c r="A31" s="195"/>
      <c r="B31" s="284"/>
      <c r="C31" s="285"/>
      <c r="D31" s="285"/>
      <c r="E31" s="286"/>
      <c r="F31" s="600"/>
      <c r="G31" s="288"/>
      <c r="H31" s="601"/>
      <c r="I31" s="305"/>
      <c r="J31" s="457"/>
    </row>
    <row r="32" spans="1:10" ht="16.5" customHeight="1" hidden="1">
      <c r="A32" s="85"/>
      <c r="B32" s="284"/>
      <c r="C32" s="285"/>
      <c r="D32" s="285"/>
      <c r="E32" s="286"/>
      <c r="F32" s="600"/>
      <c r="G32" s="288"/>
      <c r="H32" s="601"/>
      <c r="I32" s="305"/>
      <c r="J32" s="457"/>
    </row>
    <row r="33" spans="1:10" ht="0.75" customHeight="1" hidden="1">
      <c r="A33" s="85"/>
      <c r="B33" s="284"/>
      <c r="C33" s="285"/>
      <c r="D33" s="285"/>
      <c r="E33" s="286"/>
      <c r="F33" s="600"/>
      <c r="G33" s="288"/>
      <c r="H33" s="601"/>
      <c r="I33" s="305"/>
      <c r="J33" s="457"/>
    </row>
    <row r="34" spans="1:10" ht="25.5">
      <c r="A34" s="290" t="s">
        <v>515</v>
      </c>
      <c r="B34" s="277" t="s">
        <v>192</v>
      </c>
      <c r="C34" s="278"/>
      <c r="D34" s="278"/>
      <c r="E34" s="279"/>
      <c r="F34" s="291"/>
      <c r="G34" s="292"/>
      <c r="H34" s="293"/>
      <c r="I34" s="294">
        <f>I35</f>
        <v>10</v>
      </c>
      <c r="J34" s="457"/>
    </row>
    <row r="35" spans="1:10" ht="24">
      <c r="A35" s="314" t="s">
        <v>328</v>
      </c>
      <c r="B35" s="281" t="s">
        <v>192</v>
      </c>
      <c r="C35" s="281" t="s">
        <v>19</v>
      </c>
      <c r="D35" s="462" t="s">
        <v>187</v>
      </c>
      <c r="E35" s="279"/>
      <c r="F35" s="296"/>
      <c r="G35" s="281" t="s">
        <v>192</v>
      </c>
      <c r="H35" s="281" t="s">
        <v>279</v>
      </c>
      <c r="I35" s="305">
        <f>I36</f>
        <v>10</v>
      </c>
      <c r="J35" s="457"/>
    </row>
    <row r="36" spans="1:10" ht="17.25" customHeight="1">
      <c r="A36" s="315" t="s">
        <v>428</v>
      </c>
      <c r="B36" s="284" t="s">
        <v>192</v>
      </c>
      <c r="C36" s="285" t="s">
        <v>19</v>
      </c>
      <c r="D36" s="285" t="s">
        <v>187</v>
      </c>
      <c r="E36" s="286" t="s">
        <v>399</v>
      </c>
      <c r="F36" s="296"/>
      <c r="G36" s="288" t="s">
        <v>192</v>
      </c>
      <c r="H36" s="288" t="s">
        <v>279</v>
      </c>
      <c r="I36" s="305">
        <f>I37</f>
        <v>10</v>
      </c>
      <c r="J36" s="457"/>
    </row>
    <row r="37" spans="1:10" ht="14.25" customHeight="1">
      <c r="A37" s="283" t="s">
        <v>145</v>
      </c>
      <c r="B37" s="284" t="s">
        <v>192</v>
      </c>
      <c r="C37" s="285" t="s">
        <v>19</v>
      </c>
      <c r="D37" s="285" t="s">
        <v>187</v>
      </c>
      <c r="E37" s="286" t="s">
        <v>399</v>
      </c>
      <c r="F37" s="296">
        <v>240</v>
      </c>
      <c r="G37" s="288" t="s">
        <v>192</v>
      </c>
      <c r="H37" s="288" t="s">
        <v>279</v>
      </c>
      <c r="I37" s="305">
        <v>10</v>
      </c>
      <c r="J37" s="457"/>
    </row>
    <row r="38" spans="1:10" ht="25.5">
      <c r="A38" s="290" t="s">
        <v>516</v>
      </c>
      <c r="B38" s="277" t="s">
        <v>193</v>
      </c>
      <c r="C38" s="278"/>
      <c r="D38" s="278"/>
      <c r="E38" s="279"/>
      <c r="F38" s="291"/>
      <c r="G38" s="292"/>
      <c r="H38" s="293"/>
      <c r="I38" s="294">
        <f>I39+I42</f>
        <v>3110.4</v>
      </c>
      <c r="J38" s="457"/>
    </row>
    <row r="39" spans="1:10" ht="12.75">
      <c r="A39" s="276" t="s">
        <v>341</v>
      </c>
      <c r="B39" s="277" t="s">
        <v>193</v>
      </c>
      <c r="C39" s="278" t="s">
        <v>19</v>
      </c>
      <c r="D39" s="278" t="s">
        <v>285</v>
      </c>
      <c r="E39" s="279"/>
      <c r="F39" s="280"/>
      <c r="G39" s="281" t="s">
        <v>198</v>
      </c>
      <c r="H39" s="281" t="s">
        <v>187</v>
      </c>
      <c r="I39" s="282">
        <f>I40</f>
        <v>20</v>
      </c>
      <c r="J39" s="457"/>
    </row>
    <row r="40" spans="1:10" ht="12.75">
      <c r="A40" s="283" t="s">
        <v>342</v>
      </c>
      <c r="B40" s="284" t="s">
        <v>193</v>
      </c>
      <c r="C40" s="285" t="s">
        <v>19</v>
      </c>
      <c r="D40" s="285" t="s">
        <v>187</v>
      </c>
      <c r="E40" s="286" t="s">
        <v>414</v>
      </c>
      <c r="F40" s="287" t="s">
        <v>144</v>
      </c>
      <c r="G40" s="288" t="s">
        <v>198</v>
      </c>
      <c r="H40" s="288" t="s">
        <v>187</v>
      </c>
      <c r="I40" s="289">
        <f>I41</f>
        <v>20</v>
      </c>
      <c r="J40" s="457"/>
    </row>
    <row r="41" spans="1:10" ht="13.5" customHeight="1">
      <c r="A41" s="283" t="s">
        <v>145</v>
      </c>
      <c r="B41" s="284" t="s">
        <v>193</v>
      </c>
      <c r="C41" s="285" t="s">
        <v>19</v>
      </c>
      <c r="D41" s="285" t="s">
        <v>187</v>
      </c>
      <c r="E41" s="286" t="s">
        <v>414</v>
      </c>
      <c r="F41" s="287" t="s">
        <v>144</v>
      </c>
      <c r="G41" s="288" t="s">
        <v>198</v>
      </c>
      <c r="H41" s="288" t="s">
        <v>187</v>
      </c>
      <c r="I41" s="289">
        <v>20</v>
      </c>
      <c r="J41" s="457"/>
    </row>
    <row r="42" spans="1:10" ht="28.5" customHeight="1">
      <c r="A42" s="276" t="s">
        <v>426</v>
      </c>
      <c r="B42" s="277" t="s">
        <v>193</v>
      </c>
      <c r="C42" s="278" t="s">
        <v>10</v>
      </c>
      <c r="D42" s="278"/>
      <c r="E42" s="279"/>
      <c r="F42" s="280"/>
      <c r="G42" s="281" t="s">
        <v>198</v>
      </c>
      <c r="H42" s="281" t="s">
        <v>187</v>
      </c>
      <c r="I42" s="282">
        <f>I43</f>
        <v>3090.4</v>
      </c>
      <c r="J42" s="457"/>
    </row>
    <row r="43" spans="1:10" ht="21" customHeight="1">
      <c r="A43" s="283" t="s">
        <v>338</v>
      </c>
      <c r="B43" s="284" t="s">
        <v>193</v>
      </c>
      <c r="C43" s="285" t="s">
        <v>10</v>
      </c>
      <c r="D43" s="285" t="s">
        <v>187</v>
      </c>
      <c r="E43" s="286" t="s">
        <v>372</v>
      </c>
      <c r="F43" s="287"/>
      <c r="G43" s="288" t="s">
        <v>198</v>
      </c>
      <c r="H43" s="288" t="s">
        <v>187</v>
      </c>
      <c r="I43" s="289">
        <f>I44+I45+I46+I47+I48</f>
        <v>3090.4</v>
      </c>
      <c r="J43" s="457"/>
    </row>
    <row r="44" spans="1:10" ht="12.75">
      <c r="A44" s="313" t="s">
        <v>618</v>
      </c>
      <c r="B44" s="284" t="s">
        <v>193</v>
      </c>
      <c r="C44" s="285" t="s">
        <v>10</v>
      </c>
      <c r="D44" s="285" t="s">
        <v>187</v>
      </c>
      <c r="E44" s="286" t="s">
        <v>372</v>
      </c>
      <c r="F44" s="287" t="s">
        <v>149</v>
      </c>
      <c r="G44" s="288" t="s">
        <v>198</v>
      </c>
      <c r="H44" s="288" t="s">
        <v>187</v>
      </c>
      <c r="I44" s="289">
        <v>2278.4</v>
      </c>
      <c r="J44" s="457"/>
    </row>
    <row r="45" spans="1:10" ht="16.5" customHeight="1">
      <c r="A45" s="283" t="s">
        <v>145</v>
      </c>
      <c r="B45" s="284" t="s">
        <v>193</v>
      </c>
      <c r="C45" s="285" t="s">
        <v>10</v>
      </c>
      <c r="D45" s="285" t="s">
        <v>187</v>
      </c>
      <c r="E45" s="286" t="s">
        <v>372</v>
      </c>
      <c r="F45" s="287" t="s">
        <v>144</v>
      </c>
      <c r="G45" s="288" t="s">
        <v>198</v>
      </c>
      <c r="H45" s="288" t="s">
        <v>187</v>
      </c>
      <c r="I45" s="289">
        <v>632</v>
      </c>
      <c r="J45" s="457"/>
    </row>
    <row r="46" spans="1:10" ht="36" customHeight="1">
      <c r="A46" s="313" t="s">
        <v>585</v>
      </c>
      <c r="B46" s="284" t="s">
        <v>193</v>
      </c>
      <c r="C46" s="285" t="s">
        <v>10</v>
      </c>
      <c r="D46" s="285" t="s">
        <v>187</v>
      </c>
      <c r="E46" s="286" t="s">
        <v>286</v>
      </c>
      <c r="F46" s="287" t="s">
        <v>149</v>
      </c>
      <c r="G46" s="288" t="s">
        <v>198</v>
      </c>
      <c r="H46" s="288" t="s">
        <v>187</v>
      </c>
      <c r="I46" s="289">
        <v>160</v>
      </c>
      <c r="J46" s="457"/>
    </row>
    <row r="47" spans="1:10" ht="12.75" hidden="1">
      <c r="A47" s="313"/>
      <c r="B47" s="284"/>
      <c r="C47" s="285"/>
      <c r="D47" s="285"/>
      <c r="E47" s="286"/>
      <c r="F47" s="287"/>
      <c r="G47" s="288"/>
      <c r="H47" s="601"/>
      <c r="I47" s="289"/>
      <c r="J47" s="457"/>
    </row>
    <row r="48" spans="1:10" ht="17.25" customHeight="1">
      <c r="A48" s="283" t="s">
        <v>142</v>
      </c>
      <c r="B48" s="284" t="s">
        <v>193</v>
      </c>
      <c r="C48" s="285" t="s">
        <v>10</v>
      </c>
      <c r="D48" s="285" t="s">
        <v>187</v>
      </c>
      <c r="E48" s="286" t="s">
        <v>372</v>
      </c>
      <c r="F48" s="287" t="s">
        <v>230</v>
      </c>
      <c r="G48" s="288" t="s">
        <v>198</v>
      </c>
      <c r="H48" s="601" t="s">
        <v>187</v>
      </c>
      <c r="I48" s="289">
        <v>20</v>
      </c>
      <c r="J48" s="457"/>
    </row>
    <row r="49" spans="1:10" ht="38.25">
      <c r="A49" s="290" t="s">
        <v>528</v>
      </c>
      <c r="B49" s="277" t="s">
        <v>237</v>
      </c>
      <c r="C49" s="278"/>
      <c r="D49" s="278"/>
      <c r="E49" s="279"/>
      <c r="F49" s="291"/>
      <c r="G49" s="292"/>
      <c r="H49" s="293"/>
      <c r="I49" s="294">
        <f>I50</f>
        <v>20</v>
      </c>
      <c r="J49" s="457"/>
    </row>
    <row r="50" spans="1:10" ht="25.5">
      <c r="A50" s="276" t="s">
        <v>339</v>
      </c>
      <c r="B50" s="277" t="s">
        <v>237</v>
      </c>
      <c r="C50" s="278" t="s">
        <v>19</v>
      </c>
      <c r="D50" s="278"/>
      <c r="E50" s="279"/>
      <c r="F50" s="280"/>
      <c r="G50" s="281" t="s">
        <v>197</v>
      </c>
      <c r="H50" s="281" t="s">
        <v>193</v>
      </c>
      <c r="I50" s="282">
        <f>I51</f>
        <v>20</v>
      </c>
      <c r="J50" s="457"/>
    </row>
    <row r="51" spans="1:10" ht="12.75">
      <c r="A51" s="283" t="s">
        <v>340</v>
      </c>
      <c r="B51" s="284" t="s">
        <v>237</v>
      </c>
      <c r="C51" s="285" t="s">
        <v>19</v>
      </c>
      <c r="D51" s="285" t="s">
        <v>187</v>
      </c>
      <c r="E51" s="286" t="s">
        <v>413</v>
      </c>
      <c r="F51" s="287"/>
      <c r="G51" s="288" t="s">
        <v>197</v>
      </c>
      <c r="H51" s="288" t="s">
        <v>193</v>
      </c>
      <c r="I51" s="289">
        <f>I52</f>
        <v>20</v>
      </c>
      <c r="J51" s="457"/>
    </row>
    <row r="52" spans="1:10" ht="14.25" customHeight="1">
      <c r="A52" s="283" t="s">
        <v>145</v>
      </c>
      <c r="B52" s="284" t="s">
        <v>237</v>
      </c>
      <c r="C52" s="285" t="s">
        <v>19</v>
      </c>
      <c r="D52" s="285" t="s">
        <v>187</v>
      </c>
      <c r="E52" s="286" t="s">
        <v>413</v>
      </c>
      <c r="F52" s="287" t="s">
        <v>144</v>
      </c>
      <c r="G52" s="288" t="s">
        <v>197</v>
      </c>
      <c r="H52" s="288" t="s">
        <v>193</v>
      </c>
      <c r="I52" s="289">
        <v>20</v>
      </c>
      <c r="J52" s="457"/>
    </row>
    <row r="53" spans="1:10" ht="27" customHeight="1">
      <c r="A53" s="290" t="s">
        <v>108</v>
      </c>
      <c r="B53" s="277" t="s">
        <v>197</v>
      </c>
      <c r="C53" s="278"/>
      <c r="D53" s="278"/>
      <c r="E53" s="279"/>
      <c r="F53" s="291"/>
      <c r="G53" s="292"/>
      <c r="H53" s="293"/>
      <c r="I53" s="294">
        <f>I54++I61+I68</f>
        <v>1817</v>
      </c>
      <c r="J53" s="457"/>
    </row>
    <row r="54" spans="1:10" ht="25.5">
      <c r="A54" s="276" t="s">
        <v>331</v>
      </c>
      <c r="B54" s="277" t="s">
        <v>197</v>
      </c>
      <c r="C54" s="278" t="s">
        <v>19</v>
      </c>
      <c r="D54" s="278"/>
      <c r="E54" s="279"/>
      <c r="F54" s="295"/>
      <c r="G54" s="281" t="s">
        <v>193</v>
      </c>
      <c r="H54" s="281" t="s">
        <v>188</v>
      </c>
      <c r="I54" s="282">
        <f>I55+I57</f>
        <v>1119</v>
      </c>
      <c r="J54" s="457"/>
    </row>
    <row r="55" spans="1:10" ht="12.75">
      <c r="A55" s="283" t="s">
        <v>429</v>
      </c>
      <c r="B55" s="284" t="s">
        <v>197</v>
      </c>
      <c r="C55" s="285" t="s">
        <v>19</v>
      </c>
      <c r="D55" s="285" t="s">
        <v>187</v>
      </c>
      <c r="E55" s="286" t="s">
        <v>400</v>
      </c>
      <c r="F55" s="296"/>
      <c r="G55" s="288" t="s">
        <v>193</v>
      </c>
      <c r="H55" s="288" t="s">
        <v>188</v>
      </c>
      <c r="I55" s="289">
        <f>I56</f>
        <v>50</v>
      </c>
      <c r="J55" s="457"/>
    </row>
    <row r="56" spans="1:10" ht="15" customHeight="1">
      <c r="A56" s="283" t="s">
        <v>145</v>
      </c>
      <c r="B56" s="284" t="s">
        <v>197</v>
      </c>
      <c r="C56" s="285" t="s">
        <v>19</v>
      </c>
      <c r="D56" s="285" t="s">
        <v>187</v>
      </c>
      <c r="E56" s="286" t="s">
        <v>400</v>
      </c>
      <c r="F56" s="297" t="s">
        <v>144</v>
      </c>
      <c r="G56" s="288" t="s">
        <v>193</v>
      </c>
      <c r="H56" s="288" t="s">
        <v>188</v>
      </c>
      <c r="I56" s="289">
        <v>50</v>
      </c>
      <c r="J56" s="457"/>
    </row>
    <row r="57" spans="1:10" ht="18.75" customHeight="1">
      <c r="A57" s="283" t="s">
        <v>430</v>
      </c>
      <c r="B57" s="284" t="s">
        <v>197</v>
      </c>
      <c r="C57" s="285" t="s">
        <v>19</v>
      </c>
      <c r="D57" s="285" t="s">
        <v>190</v>
      </c>
      <c r="E57" s="286" t="s">
        <v>401</v>
      </c>
      <c r="F57" s="297"/>
      <c r="G57" s="288" t="s">
        <v>193</v>
      </c>
      <c r="H57" s="288" t="s">
        <v>188</v>
      </c>
      <c r="I57" s="289">
        <f>I58</f>
        <v>1069</v>
      </c>
      <c r="J57" s="457"/>
    </row>
    <row r="58" spans="1:10" ht="18" customHeight="1">
      <c r="A58" s="283" t="s">
        <v>145</v>
      </c>
      <c r="B58" s="284" t="s">
        <v>197</v>
      </c>
      <c r="C58" s="285" t="s">
        <v>19</v>
      </c>
      <c r="D58" s="285" t="s">
        <v>190</v>
      </c>
      <c r="E58" s="286" t="s">
        <v>401</v>
      </c>
      <c r="F58" s="297" t="s">
        <v>144</v>
      </c>
      <c r="G58" s="288" t="s">
        <v>193</v>
      </c>
      <c r="H58" s="288" t="s">
        <v>188</v>
      </c>
      <c r="I58" s="289">
        <v>1069</v>
      </c>
      <c r="J58" s="457"/>
    </row>
    <row r="59" spans="1:10" ht="29.25" customHeight="1" hidden="1">
      <c r="A59" s="283" t="s">
        <v>610</v>
      </c>
      <c r="B59" s="284" t="s">
        <v>197</v>
      </c>
      <c r="C59" s="285" t="s">
        <v>19</v>
      </c>
      <c r="D59" s="285" t="s">
        <v>190</v>
      </c>
      <c r="E59" s="286" t="s">
        <v>604</v>
      </c>
      <c r="F59" s="297"/>
      <c r="G59" s="288" t="s">
        <v>193</v>
      </c>
      <c r="H59" s="288" t="s">
        <v>188</v>
      </c>
      <c r="I59" s="289">
        <v>0</v>
      </c>
      <c r="J59" s="457"/>
    </row>
    <row r="60" spans="1:10" ht="18.75" customHeight="1" hidden="1">
      <c r="A60" s="283" t="s">
        <v>145</v>
      </c>
      <c r="B60" s="284" t="s">
        <v>197</v>
      </c>
      <c r="C60" s="285" t="s">
        <v>19</v>
      </c>
      <c r="D60" s="285" t="s">
        <v>190</v>
      </c>
      <c r="E60" s="286" t="s">
        <v>604</v>
      </c>
      <c r="F60" s="297" t="s">
        <v>144</v>
      </c>
      <c r="G60" s="288" t="s">
        <v>193</v>
      </c>
      <c r="H60" s="288" t="s">
        <v>188</v>
      </c>
      <c r="I60" s="289">
        <v>0</v>
      </c>
      <c r="J60" s="457"/>
    </row>
    <row r="61" spans="1:10" ht="25.5">
      <c r="A61" s="276" t="s">
        <v>334</v>
      </c>
      <c r="B61" s="277" t="s">
        <v>197</v>
      </c>
      <c r="C61" s="278" t="s">
        <v>10</v>
      </c>
      <c r="D61" s="278"/>
      <c r="E61" s="279"/>
      <c r="F61" s="298"/>
      <c r="G61" s="281" t="s">
        <v>193</v>
      </c>
      <c r="H61" s="281" t="s">
        <v>188</v>
      </c>
      <c r="I61" s="282">
        <f>I63+I67+I64</f>
        <v>260</v>
      </c>
      <c r="J61" s="457"/>
    </row>
    <row r="62" spans="1:10" ht="12.75">
      <c r="A62" s="283" t="s">
        <v>406</v>
      </c>
      <c r="B62" s="284" t="s">
        <v>197</v>
      </c>
      <c r="C62" s="285" t="s">
        <v>10</v>
      </c>
      <c r="D62" s="285" t="s">
        <v>187</v>
      </c>
      <c r="E62" s="286" t="s">
        <v>408</v>
      </c>
      <c r="F62" s="297"/>
      <c r="G62" s="288" t="s">
        <v>193</v>
      </c>
      <c r="H62" s="288" t="s">
        <v>188</v>
      </c>
      <c r="I62" s="289">
        <f>I63</f>
        <v>10</v>
      </c>
      <c r="J62" s="457"/>
    </row>
    <row r="63" spans="1:10" ht="12" customHeight="1">
      <c r="A63" s="283" t="s">
        <v>145</v>
      </c>
      <c r="B63" s="284" t="s">
        <v>197</v>
      </c>
      <c r="C63" s="285" t="s">
        <v>10</v>
      </c>
      <c r="D63" s="285" t="s">
        <v>187</v>
      </c>
      <c r="E63" s="286" t="s">
        <v>408</v>
      </c>
      <c r="F63" s="297" t="s">
        <v>144</v>
      </c>
      <c r="G63" s="288" t="s">
        <v>193</v>
      </c>
      <c r="H63" s="288" t="s">
        <v>188</v>
      </c>
      <c r="I63" s="289">
        <v>10</v>
      </c>
      <c r="J63" s="457"/>
    </row>
    <row r="64" spans="1:10" ht="12" customHeight="1">
      <c r="A64" s="85" t="s">
        <v>682</v>
      </c>
      <c r="B64" s="284" t="s">
        <v>197</v>
      </c>
      <c r="C64" s="285" t="s">
        <v>10</v>
      </c>
      <c r="D64" s="285"/>
      <c r="E64" s="286"/>
      <c r="F64" s="297"/>
      <c r="G64" s="288" t="s">
        <v>193</v>
      </c>
      <c r="H64" s="288" t="s">
        <v>188</v>
      </c>
      <c r="I64" s="289">
        <v>100</v>
      </c>
      <c r="J64" s="457"/>
    </row>
    <row r="65" spans="1:10" ht="12" customHeight="1">
      <c r="A65" s="283" t="s">
        <v>145</v>
      </c>
      <c r="B65" s="284" t="s">
        <v>197</v>
      </c>
      <c r="C65" s="285" t="s">
        <v>10</v>
      </c>
      <c r="D65" s="285" t="s">
        <v>285</v>
      </c>
      <c r="E65" s="286" t="s">
        <v>683</v>
      </c>
      <c r="F65" s="297" t="s">
        <v>144</v>
      </c>
      <c r="G65" s="288" t="s">
        <v>193</v>
      </c>
      <c r="H65" s="288" t="s">
        <v>188</v>
      </c>
      <c r="I65" s="289">
        <v>100</v>
      </c>
      <c r="J65" s="457"/>
    </row>
    <row r="66" spans="1:10" ht="12.75">
      <c r="A66" s="283" t="s">
        <v>423</v>
      </c>
      <c r="B66" s="284" t="s">
        <v>197</v>
      </c>
      <c r="C66" s="285" t="s">
        <v>10</v>
      </c>
      <c r="D66" s="285" t="s">
        <v>190</v>
      </c>
      <c r="E66" s="286" t="s">
        <v>409</v>
      </c>
      <c r="F66" s="297"/>
      <c r="G66" s="288" t="s">
        <v>193</v>
      </c>
      <c r="H66" s="288" t="s">
        <v>188</v>
      </c>
      <c r="I66" s="289">
        <f>I67</f>
        <v>150</v>
      </c>
      <c r="J66" s="457"/>
    </row>
    <row r="67" spans="1:10" ht="16.5" customHeight="1">
      <c r="A67" s="283" t="s">
        <v>145</v>
      </c>
      <c r="B67" s="284" t="s">
        <v>197</v>
      </c>
      <c r="C67" s="285" t="s">
        <v>10</v>
      </c>
      <c r="D67" s="285" t="s">
        <v>190</v>
      </c>
      <c r="E67" s="286" t="s">
        <v>409</v>
      </c>
      <c r="F67" s="297" t="s">
        <v>144</v>
      </c>
      <c r="G67" s="288" t="s">
        <v>193</v>
      </c>
      <c r="H67" s="288" t="s">
        <v>188</v>
      </c>
      <c r="I67" s="289">
        <v>150</v>
      </c>
      <c r="J67" s="457"/>
    </row>
    <row r="68" spans="1:10" ht="15.75" customHeight="1">
      <c r="A68" s="82" t="s">
        <v>635</v>
      </c>
      <c r="B68" s="277" t="s">
        <v>197</v>
      </c>
      <c r="C68" s="278" t="s">
        <v>44</v>
      </c>
      <c r="D68" s="278" t="s">
        <v>188</v>
      </c>
      <c r="E68" s="279"/>
      <c r="F68" s="279"/>
      <c r="G68" s="281"/>
      <c r="H68" s="281"/>
      <c r="I68" s="282">
        <f>I69+I71</f>
        <v>438</v>
      </c>
      <c r="J68" s="457"/>
    </row>
    <row r="69" spans="1:10" ht="16.5" customHeight="1">
      <c r="A69" s="85" t="s">
        <v>637</v>
      </c>
      <c r="B69" s="284" t="s">
        <v>197</v>
      </c>
      <c r="C69" s="285" t="s">
        <v>44</v>
      </c>
      <c r="D69" s="285" t="s">
        <v>188</v>
      </c>
      <c r="E69" s="279"/>
      <c r="F69" s="279"/>
      <c r="G69" s="281"/>
      <c r="H69" s="281"/>
      <c r="I69" s="289">
        <f>I70</f>
        <v>175</v>
      </c>
      <c r="J69" s="457"/>
    </row>
    <row r="70" spans="1:10" ht="18" customHeight="1">
      <c r="A70" s="283" t="s">
        <v>145</v>
      </c>
      <c r="B70" s="284" t="s">
        <v>197</v>
      </c>
      <c r="C70" s="285" t="s">
        <v>44</v>
      </c>
      <c r="D70" s="285" t="s">
        <v>188</v>
      </c>
      <c r="E70" s="286" t="s">
        <v>628</v>
      </c>
      <c r="F70" s="297" t="s">
        <v>144</v>
      </c>
      <c r="G70" s="288" t="s">
        <v>193</v>
      </c>
      <c r="H70" s="288" t="s">
        <v>188</v>
      </c>
      <c r="I70" s="289">
        <v>175</v>
      </c>
      <c r="J70" s="457"/>
    </row>
    <row r="71" spans="1:10" ht="18" customHeight="1">
      <c r="A71" s="85" t="s">
        <v>623</v>
      </c>
      <c r="B71" s="284" t="s">
        <v>197</v>
      </c>
      <c r="C71" s="285" t="s">
        <v>44</v>
      </c>
      <c r="D71" s="285" t="s">
        <v>188</v>
      </c>
      <c r="E71" s="286"/>
      <c r="F71" s="297"/>
      <c r="G71" s="288"/>
      <c r="H71" s="288"/>
      <c r="I71" s="289">
        <f>I72</f>
        <v>263</v>
      </c>
      <c r="J71" s="457"/>
    </row>
    <row r="72" spans="1:10" ht="17.25" customHeight="1">
      <c r="A72" s="283" t="s">
        <v>145</v>
      </c>
      <c r="B72" s="284" t="s">
        <v>197</v>
      </c>
      <c r="C72" s="285" t="s">
        <v>44</v>
      </c>
      <c r="D72" s="285" t="s">
        <v>188</v>
      </c>
      <c r="E72" s="286" t="s">
        <v>629</v>
      </c>
      <c r="F72" s="297" t="s">
        <v>144</v>
      </c>
      <c r="G72" s="288" t="s">
        <v>193</v>
      </c>
      <c r="H72" s="288" t="s">
        <v>188</v>
      </c>
      <c r="I72" s="289">
        <v>263</v>
      </c>
      <c r="J72" s="457"/>
    </row>
    <row r="73" spans="1:10" ht="1.5" customHeight="1">
      <c r="A73" s="313"/>
      <c r="B73" s="284"/>
      <c r="C73" s="285"/>
      <c r="D73" s="285"/>
      <c r="E73" s="286"/>
      <c r="F73" s="297"/>
      <c r="G73" s="288"/>
      <c r="H73" s="288"/>
      <c r="I73" s="289"/>
      <c r="J73" s="457"/>
    </row>
    <row r="74" spans="1:10" ht="51">
      <c r="A74" s="290" t="s">
        <v>514</v>
      </c>
      <c r="B74" s="277" t="s">
        <v>198</v>
      </c>
      <c r="C74" s="278"/>
      <c r="D74" s="278"/>
      <c r="E74" s="279"/>
      <c r="F74" s="291"/>
      <c r="G74" s="292"/>
      <c r="H74" s="293"/>
      <c r="I74" s="497">
        <f>I75</f>
        <v>30</v>
      </c>
      <c r="J74" s="457"/>
    </row>
    <row r="75" spans="1:10" ht="25.5">
      <c r="A75" s="290" t="s">
        <v>326</v>
      </c>
      <c r="B75" s="277" t="s">
        <v>198</v>
      </c>
      <c r="C75" s="278" t="s">
        <v>19</v>
      </c>
      <c r="D75" s="278"/>
      <c r="E75" s="279"/>
      <c r="F75" s="299"/>
      <c r="G75" s="300" t="s">
        <v>188</v>
      </c>
      <c r="H75" s="300" t="s">
        <v>216</v>
      </c>
      <c r="I75" s="301">
        <f>I76</f>
        <v>30</v>
      </c>
      <c r="J75" s="457"/>
    </row>
    <row r="76" spans="1:10" ht="24" customHeight="1">
      <c r="A76" s="302" t="s">
        <v>431</v>
      </c>
      <c r="B76" s="284" t="s">
        <v>198</v>
      </c>
      <c r="C76" s="285" t="s">
        <v>19</v>
      </c>
      <c r="D76" s="285" t="s">
        <v>187</v>
      </c>
      <c r="E76" s="286" t="s">
        <v>364</v>
      </c>
      <c r="F76" s="303"/>
      <c r="G76" s="304" t="s">
        <v>188</v>
      </c>
      <c r="H76" s="304" t="s">
        <v>216</v>
      </c>
      <c r="I76" s="305">
        <f>I77</f>
        <v>30</v>
      </c>
      <c r="J76" s="463"/>
    </row>
    <row r="77" spans="1:10" ht="13.5" customHeight="1">
      <c r="A77" s="283" t="s">
        <v>145</v>
      </c>
      <c r="B77" s="284" t="s">
        <v>198</v>
      </c>
      <c r="C77" s="285" t="s">
        <v>19</v>
      </c>
      <c r="D77" s="285" t="s">
        <v>187</v>
      </c>
      <c r="E77" s="286" t="s">
        <v>364</v>
      </c>
      <c r="F77" s="296">
        <v>240</v>
      </c>
      <c r="G77" s="304" t="s">
        <v>188</v>
      </c>
      <c r="H77" s="304" t="s">
        <v>216</v>
      </c>
      <c r="I77" s="305">
        <v>30</v>
      </c>
      <c r="J77" s="463"/>
    </row>
    <row r="78" spans="1:10" ht="25.5">
      <c r="A78" s="290" t="s">
        <v>48</v>
      </c>
      <c r="B78" s="306" t="s">
        <v>217</v>
      </c>
      <c r="C78" s="306"/>
      <c r="D78" s="306"/>
      <c r="E78" s="306"/>
      <c r="F78" s="307"/>
      <c r="G78" s="292"/>
      <c r="H78" s="292"/>
      <c r="I78" s="294">
        <f>I79+I82+I85</f>
        <v>50</v>
      </c>
      <c r="J78" s="463"/>
    </row>
    <row r="79" spans="1:10" ht="12.75">
      <c r="A79" s="276" t="s">
        <v>313</v>
      </c>
      <c r="B79" s="306" t="s">
        <v>217</v>
      </c>
      <c r="C79" s="306" t="s">
        <v>19</v>
      </c>
      <c r="D79" s="306"/>
      <c r="E79" s="306"/>
      <c r="F79" s="308"/>
      <c r="G79" s="292" t="s">
        <v>187</v>
      </c>
      <c r="H79" s="292" t="s">
        <v>240</v>
      </c>
      <c r="I79" s="282">
        <f>I80</f>
        <v>20</v>
      </c>
      <c r="J79" s="463"/>
    </row>
    <row r="80" spans="1:10" ht="12.75">
      <c r="A80" s="283" t="s">
        <v>418</v>
      </c>
      <c r="B80" s="309" t="s">
        <v>217</v>
      </c>
      <c r="C80" s="309" t="s">
        <v>19</v>
      </c>
      <c r="D80" s="309" t="s">
        <v>187</v>
      </c>
      <c r="E80" s="309" t="s">
        <v>389</v>
      </c>
      <c r="F80" s="310"/>
      <c r="G80" s="311" t="s">
        <v>187</v>
      </c>
      <c r="H80" s="311" t="s">
        <v>240</v>
      </c>
      <c r="I80" s="289">
        <f>I81</f>
        <v>20</v>
      </c>
      <c r="J80" s="463"/>
    </row>
    <row r="81" spans="1:10" ht="17.25" customHeight="1">
      <c r="A81" s="283" t="s">
        <v>145</v>
      </c>
      <c r="B81" s="309" t="s">
        <v>217</v>
      </c>
      <c r="C81" s="309" t="s">
        <v>19</v>
      </c>
      <c r="D81" s="309" t="s">
        <v>187</v>
      </c>
      <c r="E81" s="309" t="s">
        <v>389</v>
      </c>
      <c r="F81" s="310" t="s">
        <v>144</v>
      </c>
      <c r="G81" s="311" t="s">
        <v>187</v>
      </c>
      <c r="H81" s="311" t="s">
        <v>240</v>
      </c>
      <c r="I81" s="289">
        <v>20</v>
      </c>
      <c r="J81" s="463"/>
    </row>
    <row r="82" spans="1:10" ht="25.5">
      <c r="A82" s="276" t="s">
        <v>315</v>
      </c>
      <c r="B82" s="306" t="s">
        <v>217</v>
      </c>
      <c r="C82" s="306" t="s">
        <v>10</v>
      </c>
      <c r="D82" s="306"/>
      <c r="E82" s="306"/>
      <c r="F82" s="292"/>
      <c r="G82" s="292" t="s">
        <v>187</v>
      </c>
      <c r="H82" s="292" t="s">
        <v>240</v>
      </c>
      <c r="I82" s="282">
        <f>I83</f>
        <v>20</v>
      </c>
      <c r="J82" s="463"/>
    </row>
    <row r="83" spans="1:10" ht="12.75">
      <c r="A83" s="283" t="s">
        <v>316</v>
      </c>
      <c r="B83" s="309" t="s">
        <v>217</v>
      </c>
      <c r="C83" s="309" t="s">
        <v>10</v>
      </c>
      <c r="D83" s="309" t="s">
        <v>187</v>
      </c>
      <c r="E83" s="309" t="s">
        <v>390</v>
      </c>
      <c r="F83" s="310"/>
      <c r="G83" s="311" t="s">
        <v>187</v>
      </c>
      <c r="H83" s="311" t="s">
        <v>240</v>
      </c>
      <c r="I83" s="289">
        <f>I84</f>
        <v>20</v>
      </c>
      <c r="J83" s="463"/>
    </row>
    <row r="84" spans="1:10" ht="12.75" customHeight="1">
      <c r="A84" s="283" t="s">
        <v>145</v>
      </c>
      <c r="B84" s="309" t="s">
        <v>217</v>
      </c>
      <c r="C84" s="309" t="s">
        <v>10</v>
      </c>
      <c r="D84" s="309" t="s">
        <v>187</v>
      </c>
      <c r="E84" s="309" t="s">
        <v>390</v>
      </c>
      <c r="F84" s="310" t="s">
        <v>144</v>
      </c>
      <c r="G84" s="311" t="s">
        <v>187</v>
      </c>
      <c r="H84" s="311" t="s">
        <v>240</v>
      </c>
      <c r="I84" s="289">
        <v>20</v>
      </c>
      <c r="J84" s="463"/>
    </row>
    <row r="85" spans="1:10" ht="12.75">
      <c r="A85" s="276" t="s">
        <v>427</v>
      </c>
      <c r="B85" s="306" t="s">
        <v>217</v>
      </c>
      <c r="C85" s="306" t="s">
        <v>44</v>
      </c>
      <c r="D85" s="306"/>
      <c r="E85" s="306"/>
      <c r="F85" s="308"/>
      <c r="G85" s="292" t="s">
        <v>187</v>
      </c>
      <c r="H85" s="292" t="s">
        <v>240</v>
      </c>
      <c r="I85" s="282">
        <f>I86</f>
        <v>10</v>
      </c>
      <c r="J85" s="463"/>
    </row>
    <row r="86" spans="1:10" ht="12.75">
      <c r="A86" s="283" t="s">
        <v>419</v>
      </c>
      <c r="B86" s="309" t="s">
        <v>217</v>
      </c>
      <c r="C86" s="309" t="s">
        <v>44</v>
      </c>
      <c r="D86" s="309" t="s">
        <v>187</v>
      </c>
      <c r="E86" s="309" t="s">
        <v>391</v>
      </c>
      <c r="F86" s="310"/>
      <c r="G86" s="311" t="s">
        <v>187</v>
      </c>
      <c r="H86" s="311" t="s">
        <v>240</v>
      </c>
      <c r="I86" s="289">
        <f>I87</f>
        <v>10</v>
      </c>
      <c r="J86" s="463"/>
    </row>
    <row r="87" spans="1:10" ht="20.25" customHeight="1">
      <c r="A87" s="283" t="s">
        <v>145</v>
      </c>
      <c r="B87" s="309" t="s">
        <v>217</v>
      </c>
      <c r="C87" s="309" t="s">
        <v>44</v>
      </c>
      <c r="D87" s="309" t="s">
        <v>187</v>
      </c>
      <c r="E87" s="309" t="s">
        <v>391</v>
      </c>
      <c r="F87" s="310" t="s">
        <v>144</v>
      </c>
      <c r="G87" s="311" t="s">
        <v>187</v>
      </c>
      <c r="H87" s="311" t="s">
        <v>240</v>
      </c>
      <c r="I87" s="289">
        <v>10</v>
      </c>
      <c r="J87" s="463"/>
    </row>
    <row r="88" spans="1:10" ht="24.75" customHeight="1">
      <c r="A88" s="290" t="s">
        <v>517</v>
      </c>
      <c r="B88" s="277" t="s">
        <v>216</v>
      </c>
      <c r="C88" s="278"/>
      <c r="D88" s="278"/>
      <c r="E88" s="279"/>
      <c r="F88" s="291"/>
      <c r="G88" s="292"/>
      <c r="H88" s="293"/>
      <c r="I88" s="294">
        <f>I89</f>
        <v>10</v>
      </c>
      <c r="J88" s="457"/>
    </row>
    <row r="89" spans="1:10" ht="36">
      <c r="A89" s="312" t="s">
        <v>529</v>
      </c>
      <c r="B89" s="277" t="s">
        <v>216</v>
      </c>
      <c r="C89" s="278" t="s">
        <v>19</v>
      </c>
      <c r="D89" s="278"/>
      <c r="E89" s="279"/>
      <c r="F89" s="280"/>
      <c r="G89" s="281" t="s">
        <v>216</v>
      </c>
      <c r="H89" s="281" t="s">
        <v>188</v>
      </c>
      <c r="I89" s="282">
        <f>I90</f>
        <v>10</v>
      </c>
      <c r="J89" s="457"/>
    </row>
    <row r="90" spans="1:10" ht="13.5" customHeight="1">
      <c r="A90" s="313" t="s">
        <v>346</v>
      </c>
      <c r="B90" s="284" t="s">
        <v>216</v>
      </c>
      <c r="C90" s="285" t="s">
        <v>19</v>
      </c>
      <c r="D90" s="285" t="s">
        <v>187</v>
      </c>
      <c r="E90" s="286" t="s">
        <v>415</v>
      </c>
      <c r="F90" s="287"/>
      <c r="G90" s="288" t="s">
        <v>216</v>
      </c>
      <c r="H90" s="288" t="s">
        <v>188</v>
      </c>
      <c r="I90" s="289">
        <f>I91</f>
        <v>10</v>
      </c>
      <c r="J90" s="457"/>
    </row>
    <row r="91" spans="1:10" ht="18" customHeight="1">
      <c r="A91" s="283" t="s">
        <v>145</v>
      </c>
      <c r="B91" s="284" t="s">
        <v>216</v>
      </c>
      <c r="C91" s="285" t="s">
        <v>19</v>
      </c>
      <c r="D91" s="285" t="s">
        <v>187</v>
      </c>
      <c r="E91" s="286" t="s">
        <v>415</v>
      </c>
      <c r="F91" s="287" t="s">
        <v>144</v>
      </c>
      <c r="G91" s="288" t="s">
        <v>216</v>
      </c>
      <c r="H91" s="288" t="s">
        <v>188</v>
      </c>
      <c r="I91" s="289">
        <v>10</v>
      </c>
      <c r="J91" s="457"/>
    </row>
    <row r="92" spans="1:10" ht="27" customHeight="1">
      <c r="A92" s="628" t="s">
        <v>650</v>
      </c>
      <c r="B92" s="277" t="s">
        <v>631</v>
      </c>
      <c r="C92" s="278"/>
      <c r="D92" s="278"/>
      <c r="E92" s="279"/>
      <c r="F92" s="280"/>
      <c r="G92" s="281"/>
      <c r="H92" s="281"/>
      <c r="I92" s="282">
        <v>100</v>
      </c>
      <c r="J92" s="457"/>
    </row>
    <row r="93" spans="1:10" ht="19.5" customHeight="1">
      <c r="A93" s="283" t="s">
        <v>145</v>
      </c>
      <c r="B93" s="284" t="s">
        <v>631</v>
      </c>
      <c r="C93" s="285" t="s">
        <v>19</v>
      </c>
      <c r="D93" s="285" t="s">
        <v>187</v>
      </c>
      <c r="E93" s="286" t="s">
        <v>624</v>
      </c>
      <c r="F93" s="287" t="s">
        <v>144</v>
      </c>
      <c r="G93" s="288" t="s">
        <v>193</v>
      </c>
      <c r="H93" s="288" t="s">
        <v>188</v>
      </c>
      <c r="I93" s="289">
        <v>100</v>
      </c>
      <c r="J93" s="457"/>
    </row>
    <row r="94" spans="1:10" ht="37.5" customHeight="1">
      <c r="A94" s="82" t="s">
        <v>627</v>
      </c>
      <c r="B94" s="277" t="s">
        <v>632</v>
      </c>
      <c r="C94" s="278"/>
      <c r="D94" s="278"/>
      <c r="E94" s="279"/>
      <c r="F94" s="291"/>
      <c r="G94" s="292"/>
      <c r="H94" s="293"/>
      <c r="I94" s="294">
        <f>I95</f>
        <v>110</v>
      </c>
      <c r="J94" s="457"/>
    </row>
    <row r="95" spans="1:10" ht="28.5" customHeight="1">
      <c r="A95" s="85" t="s">
        <v>651</v>
      </c>
      <c r="B95" s="284" t="s">
        <v>632</v>
      </c>
      <c r="C95" s="285" t="s">
        <v>19</v>
      </c>
      <c r="D95" s="285" t="s">
        <v>187</v>
      </c>
      <c r="E95" s="286"/>
      <c r="F95" s="296"/>
      <c r="G95" s="288"/>
      <c r="H95" s="288"/>
      <c r="I95" s="305">
        <f>I96</f>
        <v>110</v>
      </c>
      <c r="J95" s="457"/>
    </row>
    <row r="96" spans="1:10" ht="13.5" customHeight="1">
      <c r="A96" s="283" t="s">
        <v>145</v>
      </c>
      <c r="B96" s="284" t="s">
        <v>632</v>
      </c>
      <c r="C96" s="285" t="s">
        <v>19</v>
      </c>
      <c r="D96" s="285" t="s">
        <v>187</v>
      </c>
      <c r="E96" s="286" t="s">
        <v>630</v>
      </c>
      <c r="F96" s="296">
        <v>240</v>
      </c>
      <c r="G96" s="288" t="s">
        <v>193</v>
      </c>
      <c r="H96" s="288" t="s">
        <v>188</v>
      </c>
      <c r="I96" s="305">
        <v>110</v>
      </c>
      <c r="J96" s="457"/>
    </row>
    <row r="97" spans="1:10" ht="0.75" customHeight="1" hidden="1">
      <c r="A97" s="283"/>
      <c r="B97" s="284"/>
      <c r="C97" s="285"/>
      <c r="D97" s="285"/>
      <c r="E97" s="286"/>
      <c r="F97" s="296"/>
      <c r="G97" s="288"/>
      <c r="H97" s="288"/>
      <c r="I97" s="305"/>
      <c r="J97" s="457"/>
    </row>
    <row r="98" spans="1:9" s="35" customFormat="1" ht="12.75">
      <c r="A98" s="316" t="s">
        <v>125</v>
      </c>
      <c r="B98" s="317"/>
      <c r="C98" s="318"/>
      <c r="D98" s="318"/>
      <c r="E98" s="318"/>
      <c r="F98" s="318"/>
      <c r="G98" s="318"/>
      <c r="H98" s="319"/>
      <c r="I98" s="320">
        <f>I13+I34+I38+I49+I53+I74+I78+I88+I92+I94</f>
        <v>5665.8</v>
      </c>
    </row>
    <row r="99" spans="1:9" s="35" customFormat="1" ht="12.75">
      <c r="A99" s="321"/>
      <c r="B99" s="321"/>
      <c r="C99" s="321"/>
      <c r="D99" s="321"/>
      <c r="E99" s="321"/>
      <c r="F99" s="321"/>
      <c r="G99" s="321"/>
      <c r="H99" s="321"/>
      <c r="I99" s="321"/>
    </row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pans="1:9" s="35" customFormat="1" ht="12.75">
      <c r="A158" s="51"/>
      <c r="B158" s="49"/>
      <c r="C158" s="49"/>
      <c r="D158" s="49"/>
      <c r="E158" s="49"/>
      <c r="F158" s="50"/>
      <c r="G158" s="54"/>
      <c r="H158" s="54"/>
      <c r="I158" s="54"/>
    </row>
    <row r="159" spans="1:9" s="35" customFormat="1" ht="12.75">
      <c r="A159" s="51"/>
      <c r="B159" s="49"/>
      <c r="C159" s="49"/>
      <c r="D159" s="49"/>
      <c r="E159" s="49"/>
      <c r="F159" s="50"/>
      <c r="G159" s="54"/>
      <c r="H159" s="54"/>
      <c r="I159" s="54"/>
    </row>
    <row r="160" spans="1:9" s="35" customFormat="1" ht="12.75">
      <c r="A160" s="51"/>
      <c r="B160" s="49"/>
      <c r="C160" s="49"/>
      <c r="D160" s="49"/>
      <c r="E160" s="49"/>
      <c r="F160" s="50"/>
      <c r="G160" s="54"/>
      <c r="H160" s="54"/>
      <c r="I160" s="54"/>
    </row>
    <row r="161" spans="1:9" s="35" customFormat="1" ht="12.75">
      <c r="A161" s="51"/>
      <c r="B161" s="49"/>
      <c r="C161" s="49"/>
      <c r="D161" s="49"/>
      <c r="E161" s="49"/>
      <c r="F161" s="50"/>
      <c r="G161" s="54"/>
      <c r="H161" s="54"/>
      <c r="I161" s="54"/>
    </row>
    <row r="162" spans="1:9" s="35" customFormat="1" ht="12.75">
      <c r="A162" s="51"/>
      <c r="B162" s="49"/>
      <c r="C162" s="49"/>
      <c r="D162" s="49"/>
      <c r="E162" s="49"/>
      <c r="F162" s="50"/>
      <c r="G162" s="54"/>
      <c r="H162" s="54"/>
      <c r="I162" s="54"/>
    </row>
    <row r="163" spans="1:9" s="35" customFormat="1" ht="12.75">
      <c r="A163" s="51"/>
      <c r="B163" s="49"/>
      <c r="C163" s="49"/>
      <c r="D163" s="49"/>
      <c r="E163" s="49"/>
      <c r="F163" s="50"/>
      <c r="G163" s="54"/>
      <c r="H163" s="54"/>
      <c r="I163" s="54"/>
    </row>
    <row r="164" spans="1:9" s="35" customFormat="1" ht="12.75">
      <c r="A164" s="51"/>
      <c r="B164" s="49"/>
      <c r="C164" s="49"/>
      <c r="D164" s="49"/>
      <c r="E164" s="49"/>
      <c r="F164" s="50"/>
      <c r="G164" s="54"/>
      <c r="H164" s="54"/>
      <c r="I164" s="54"/>
    </row>
    <row r="165" spans="1:9" s="35" customFormat="1" ht="12.75">
      <c r="A165" s="51"/>
      <c r="B165" s="49"/>
      <c r="C165" s="49"/>
      <c r="D165" s="49"/>
      <c r="E165" s="49"/>
      <c r="F165" s="50"/>
      <c r="G165" s="54"/>
      <c r="H165" s="54"/>
      <c r="I165" s="54"/>
    </row>
    <row r="166" spans="1:9" s="35" customFormat="1" ht="12.75">
      <c r="A166" s="51"/>
      <c r="B166" s="49"/>
      <c r="C166" s="49"/>
      <c r="D166" s="49"/>
      <c r="E166" s="49"/>
      <c r="F166" s="50"/>
      <c r="G166" s="54"/>
      <c r="H166" s="54"/>
      <c r="I166" s="54"/>
    </row>
    <row r="167" spans="1:9" s="35" customFormat="1" ht="12.75">
      <c r="A167" s="51"/>
      <c r="B167" s="49"/>
      <c r="C167" s="49"/>
      <c r="D167" s="49"/>
      <c r="E167" s="49"/>
      <c r="F167" s="50"/>
      <c r="G167" s="54"/>
      <c r="H167" s="54"/>
      <c r="I167" s="54"/>
    </row>
    <row r="168" spans="1:9" s="35" customFormat="1" ht="12.75">
      <c r="A168" s="51"/>
      <c r="B168" s="49"/>
      <c r="C168" s="49"/>
      <c r="D168" s="49"/>
      <c r="E168" s="49"/>
      <c r="F168" s="50"/>
      <c r="G168" s="54"/>
      <c r="H168" s="54"/>
      <c r="I168" s="54"/>
    </row>
    <row r="169" spans="1:9" s="35" customFormat="1" ht="12.75">
      <c r="A169" s="51"/>
      <c r="B169" s="49"/>
      <c r="C169" s="49"/>
      <c r="D169" s="49"/>
      <c r="E169" s="49"/>
      <c r="F169" s="50"/>
      <c r="G169" s="54"/>
      <c r="H169" s="54"/>
      <c r="I169" s="54"/>
    </row>
    <row r="170" spans="1:9" s="35" customFormat="1" ht="12.75">
      <c r="A170" s="51"/>
      <c r="B170" s="49"/>
      <c r="C170" s="49"/>
      <c r="D170" s="49"/>
      <c r="E170" s="49"/>
      <c r="F170" s="50"/>
      <c r="G170" s="54"/>
      <c r="H170" s="54"/>
      <c r="I170" s="54"/>
    </row>
    <row r="171" spans="1:9" s="35" customFormat="1" ht="12.75">
      <c r="A171" s="51"/>
      <c r="B171" s="49"/>
      <c r="C171" s="49"/>
      <c r="D171" s="49"/>
      <c r="E171" s="49"/>
      <c r="F171" s="50"/>
      <c r="G171" s="54"/>
      <c r="H171" s="54"/>
      <c r="I171" s="54"/>
    </row>
    <row r="172" spans="1:9" s="35" customFormat="1" ht="12.75">
      <c r="A172" s="51"/>
      <c r="B172" s="49"/>
      <c r="C172" s="49"/>
      <c r="D172" s="49"/>
      <c r="E172" s="49"/>
      <c r="F172" s="50"/>
      <c r="G172" s="54"/>
      <c r="H172" s="54"/>
      <c r="I172" s="54"/>
    </row>
    <row r="173" spans="1:9" s="35" customFormat="1" ht="12.75">
      <c r="A173" s="51"/>
      <c r="B173" s="49"/>
      <c r="C173" s="49"/>
      <c r="D173" s="49"/>
      <c r="E173" s="49"/>
      <c r="F173" s="50"/>
      <c r="G173" s="54"/>
      <c r="H173" s="54"/>
      <c r="I173" s="54"/>
    </row>
    <row r="174" spans="1:9" s="35" customFormat="1" ht="12.75">
      <c r="A174" s="51"/>
      <c r="B174" s="49"/>
      <c r="C174" s="49"/>
      <c r="D174" s="49"/>
      <c r="E174" s="49"/>
      <c r="F174" s="50"/>
      <c r="G174" s="54"/>
      <c r="H174" s="54"/>
      <c r="I174" s="54"/>
    </row>
    <row r="175" spans="1:9" s="35" customFormat="1" ht="12.75">
      <c r="A175" s="51"/>
      <c r="B175" s="49"/>
      <c r="C175" s="49"/>
      <c r="D175" s="49"/>
      <c r="E175" s="49"/>
      <c r="F175" s="50"/>
      <c r="G175" s="54"/>
      <c r="H175" s="54"/>
      <c r="I175" s="54"/>
    </row>
    <row r="176" spans="1:9" s="35" customFormat="1" ht="12.75">
      <c r="A176" s="51"/>
      <c r="B176" s="49"/>
      <c r="C176" s="49"/>
      <c r="D176" s="49"/>
      <c r="E176" s="49"/>
      <c r="F176" s="50"/>
      <c r="G176" s="54"/>
      <c r="H176" s="54"/>
      <c r="I176" s="54"/>
    </row>
    <row r="177" spans="1:9" s="35" customFormat="1" ht="12.75">
      <c r="A177" s="51"/>
      <c r="B177" s="49"/>
      <c r="C177" s="49"/>
      <c r="D177" s="49"/>
      <c r="E177" s="49"/>
      <c r="F177" s="50"/>
      <c r="G177" s="54"/>
      <c r="H177" s="54"/>
      <c r="I177" s="54"/>
    </row>
    <row r="178" spans="1:9" s="35" customFormat="1" ht="12.75">
      <c r="A178" s="51"/>
      <c r="B178" s="49"/>
      <c r="C178" s="49"/>
      <c r="D178" s="49"/>
      <c r="E178" s="49"/>
      <c r="F178" s="50"/>
      <c r="G178" s="54"/>
      <c r="H178" s="54"/>
      <c r="I178" s="54"/>
    </row>
    <row r="179" spans="1:9" s="35" customFormat="1" ht="12.75">
      <c r="A179" s="51"/>
      <c r="B179" s="49"/>
      <c r="C179" s="49"/>
      <c r="D179" s="49"/>
      <c r="E179" s="49"/>
      <c r="F179" s="50"/>
      <c r="G179" s="54"/>
      <c r="H179" s="54"/>
      <c r="I179" s="54"/>
    </row>
    <row r="180" spans="1:9" s="35" customFormat="1" ht="12.75">
      <c r="A180" s="51"/>
      <c r="B180" s="49"/>
      <c r="C180" s="49"/>
      <c r="D180" s="49"/>
      <c r="E180" s="49"/>
      <c r="F180" s="50"/>
      <c r="G180" s="54"/>
      <c r="H180" s="54"/>
      <c r="I180" s="54"/>
    </row>
    <row r="181" spans="1:9" s="35" customFormat="1" ht="12.75">
      <c r="A181" s="51"/>
      <c r="B181" s="49"/>
      <c r="C181" s="49"/>
      <c r="D181" s="49"/>
      <c r="E181" s="49"/>
      <c r="F181" s="50"/>
      <c r="G181" s="54"/>
      <c r="H181" s="54"/>
      <c r="I181" s="54"/>
    </row>
    <row r="182" spans="1:9" s="35" customFormat="1" ht="12.75">
      <c r="A182" s="51"/>
      <c r="B182" s="49"/>
      <c r="C182" s="49"/>
      <c r="D182" s="49"/>
      <c r="E182" s="49"/>
      <c r="F182" s="50"/>
      <c r="G182" s="54"/>
      <c r="H182" s="54"/>
      <c r="I182" s="54"/>
    </row>
    <row r="183" spans="1:9" s="35" customFormat="1" ht="12.75">
      <c r="A183" s="51"/>
      <c r="B183" s="49"/>
      <c r="C183" s="49"/>
      <c r="D183" s="49"/>
      <c r="E183" s="49"/>
      <c r="F183" s="50"/>
      <c r="G183" s="54"/>
      <c r="H183" s="54"/>
      <c r="I183" s="54"/>
    </row>
    <row r="184" spans="1:9" s="35" customFormat="1" ht="12.75">
      <c r="A184" s="51"/>
      <c r="B184" s="49"/>
      <c r="C184" s="49"/>
      <c r="D184" s="49"/>
      <c r="E184" s="49"/>
      <c r="F184" s="50"/>
      <c r="G184" s="54"/>
      <c r="H184" s="54"/>
      <c r="I184" s="54"/>
    </row>
    <row r="185" spans="1:9" s="35" customFormat="1" ht="12.75">
      <c r="A185" s="51"/>
      <c r="B185" s="49"/>
      <c r="C185" s="49"/>
      <c r="D185" s="49"/>
      <c r="E185" s="49"/>
      <c r="F185" s="50"/>
      <c r="G185" s="54"/>
      <c r="H185" s="54"/>
      <c r="I185" s="54"/>
    </row>
    <row r="186" spans="1:9" s="35" customFormat="1" ht="12.75">
      <c r="A186" s="51"/>
      <c r="B186" s="49"/>
      <c r="C186" s="49"/>
      <c r="D186" s="49"/>
      <c r="E186" s="49"/>
      <c r="F186" s="50"/>
      <c r="G186" s="54"/>
      <c r="H186" s="54"/>
      <c r="I186" s="54"/>
    </row>
    <row r="187" spans="1:9" s="35" customFormat="1" ht="12.75">
      <c r="A187" s="51"/>
      <c r="B187" s="49"/>
      <c r="C187" s="49"/>
      <c r="D187" s="49"/>
      <c r="E187" s="49"/>
      <c r="F187" s="50"/>
      <c r="G187" s="54"/>
      <c r="H187" s="54"/>
      <c r="I187" s="54"/>
    </row>
    <row r="188" spans="1:9" s="35" customFormat="1" ht="12.75">
      <c r="A188" s="51"/>
      <c r="B188" s="49"/>
      <c r="C188" s="49"/>
      <c r="D188" s="49"/>
      <c r="E188" s="49"/>
      <c r="F188" s="50"/>
      <c r="G188" s="54"/>
      <c r="H188" s="54"/>
      <c r="I188" s="54"/>
    </row>
    <row r="189" spans="1:9" s="35" customFormat="1" ht="12.75">
      <c r="A189" s="51"/>
      <c r="B189" s="49"/>
      <c r="C189" s="49"/>
      <c r="D189" s="49"/>
      <c r="E189" s="49"/>
      <c r="F189" s="50"/>
      <c r="G189" s="54"/>
      <c r="H189" s="54"/>
      <c r="I189" s="54"/>
    </row>
    <row r="190" spans="1:9" s="35" customFormat="1" ht="12.75">
      <c r="A190" s="51"/>
      <c r="B190" s="49"/>
      <c r="C190" s="49"/>
      <c r="D190" s="49"/>
      <c r="E190" s="49"/>
      <c r="F190" s="50"/>
      <c r="G190" s="54"/>
      <c r="H190" s="54"/>
      <c r="I190" s="54"/>
    </row>
    <row r="191" spans="1:9" s="35" customFormat="1" ht="12.75">
      <c r="A191" s="51"/>
      <c r="B191" s="49"/>
      <c r="C191" s="49"/>
      <c r="D191" s="49"/>
      <c r="E191" s="49"/>
      <c r="F191" s="50"/>
      <c r="G191" s="54"/>
      <c r="H191" s="54"/>
      <c r="I191" s="54"/>
    </row>
    <row r="192" spans="1:9" s="35" customFormat="1" ht="12.75">
      <c r="A192" s="51"/>
      <c r="B192" s="49"/>
      <c r="C192" s="49"/>
      <c r="D192" s="49"/>
      <c r="E192" s="49"/>
      <c r="F192" s="50"/>
      <c r="G192" s="54"/>
      <c r="H192" s="54"/>
      <c r="I192" s="54"/>
    </row>
    <row r="193" spans="1:9" s="35" customFormat="1" ht="12.75">
      <c r="A193" s="51"/>
      <c r="B193" s="49"/>
      <c r="C193" s="49"/>
      <c r="D193" s="49"/>
      <c r="E193" s="49"/>
      <c r="F193" s="50"/>
      <c r="G193" s="54"/>
      <c r="H193" s="54"/>
      <c r="I193" s="54"/>
    </row>
    <row r="194" spans="1:9" s="35" customFormat="1" ht="12.75">
      <c r="A194" s="51"/>
      <c r="B194" s="49"/>
      <c r="C194" s="49"/>
      <c r="D194" s="49"/>
      <c r="E194" s="49"/>
      <c r="F194" s="50"/>
      <c r="G194" s="54"/>
      <c r="H194" s="54"/>
      <c r="I194" s="54"/>
    </row>
    <row r="195" spans="1:9" s="35" customFormat="1" ht="12.75">
      <c r="A195" s="51"/>
      <c r="B195" s="49"/>
      <c r="C195" s="49"/>
      <c r="D195" s="49"/>
      <c r="E195" s="49"/>
      <c r="F195" s="50"/>
      <c r="G195" s="54"/>
      <c r="H195" s="54"/>
      <c r="I195" s="54"/>
    </row>
    <row r="196" spans="1:9" s="35" customFormat="1" ht="12.75">
      <c r="A196" s="51"/>
      <c r="B196" s="49"/>
      <c r="C196" s="49"/>
      <c r="D196" s="49"/>
      <c r="E196" s="49"/>
      <c r="F196" s="50"/>
      <c r="G196" s="54"/>
      <c r="H196" s="54"/>
      <c r="I196" s="54"/>
    </row>
    <row r="197" spans="1:9" s="35" customFormat="1" ht="12.75">
      <c r="A197" s="51"/>
      <c r="B197" s="49"/>
      <c r="C197" s="49"/>
      <c r="D197" s="49"/>
      <c r="E197" s="49"/>
      <c r="F197" s="50"/>
      <c r="G197" s="54"/>
      <c r="H197" s="54"/>
      <c r="I197" s="54"/>
    </row>
    <row r="198" spans="1:9" s="35" customFormat="1" ht="12.75">
      <c r="A198" s="51"/>
      <c r="B198" s="49"/>
      <c r="C198" s="49"/>
      <c r="D198" s="49"/>
      <c r="E198" s="49"/>
      <c r="F198" s="50"/>
      <c r="G198" s="54"/>
      <c r="H198" s="54"/>
      <c r="I198" s="54"/>
    </row>
    <row r="199" spans="1:9" s="35" customFormat="1" ht="12.75">
      <c r="A199" s="51"/>
      <c r="B199" s="49"/>
      <c r="C199" s="49"/>
      <c r="D199" s="49"/>
      <c r="E199" s="49"/>
      <c r="F199" s="50"/>
      <c r="G199" s="54"/>
      <c r="H199" s="54"/>
      <c r="I199" s="54"/>
    </row>
    <row r="200" spans="1:9" s="35" customFormat="1" ht="12.75">
      <c r="A200" s="51"/>
      <c r="B200" s="49"/>
      <c r="C200" s="49"/>
      <c r="D200" s="49"/>
      <c r="E200" s="49"/>
      <c r="F200" s="50"/>
      <c r="G200" s="54"/>
      <c r="H200" s="54"/>
      <c r="I200" s="54"/>
    </row>
    <row r="201" spans="1:9" s="35" customFormat="1" ht="12.75">
      <c r="A201" s="51"/>
      <c r="B201" s="49"/>
      <c r="C201" s="49"/>
      <c r="D201" s="49"/>
      <c r="E201" s="49"/>
      <c r="F201" s="50"/>
      <c r="G201" s="54"/>
      <c r="H201" s="54"/>
      <c r="I201" s="54"/>
    </row>
    <row r="202" spans="1:9" s="35" customFormat="1" ht="12.75">
      <c r="A202" s="51"/>
      <c r="B202" s="49"/>
      <c r="C202" s="49"/>
      <c r="D202" s="49"/>
      <c r="E202" s="49"/>
      <c r="F202" s="50"/>
      <c r="G202" s="54"/>
      <c r="H202" s="54"/>
      <c r="I202" s="54"/>
    </row>
    <row r="203" spans="1:9" s="35" customFormat="1" ht="12.75">
      <c r="A203" s="51"/>
      <c r="B203" s="49"/>
      <c r="C203" s="49"/>
      <c r="D203" s="49"/>
      <c r="E203" s="49"/>
      <c r="F203" s="50"/>
      <c r="G203" s="54"/>
      <c r="H203" s="54"/>
      <c r="I203" s="54"/>
    </row>
    <row r="204" spans="2:9" s="34" customFormat="1" ht="12.75">
      <c r="B204" s="36"/>
      <c r="C204" s="36"/>
      <c r="D204" s="36"/>
      <c r="E204" s="36"/>
      <c r="F204" s="36"/>
      <c r="G204" s="36"/>
      <c r="H204" s="36"/>
      <c r="I204" s="36"/>
    </row>
    <row r="205" spans="2:9" s="34" customFormat="1" ht="12.75">
      <c r="B205" s="36"/>
      <c r="C205" s="36"/>
      <c r="D205" s="36"/>
      <c r="E205" s="36"/>
      <c r="F205" s="36"/>
      <c r="G205" s="36"/>
      <c r="H205" s="36"/>
      <c r="I205" s="36"/>
    </row>
    <row r="206" spans="2:9" s="35" customFormat="1" ht="12.75">
      <c r="B206" s="54"/>
      <c r="C206" s="54"/>
      <c r="D206" s="54"/>
      <c r="E206" s="54"/>
      <c r="F206" s="54"/>
      <c r="G206" s="54"/>
      <c r="H206" s="54"/>
      <c r="I206" s="54"/>
    </row>
    <row r="207" spans="2:9" s="34" customFormat="1" ht="12.75">
      <c r="B207" s="36"/>
      <c r="C207" s="36"/>
      <c r="D207" s="36"/>
      <c r="E207" s="36"/>
      <c r="F207" s="36"/>
      <c r="G207" s="36"/>
      <c r="H207" s="36"/>
      <c r="I207" s="36"/>
    </row>
    <row r="208" spans="2:9" s="34" customFormat="1" ht="12.75">
      <c r="B208" s="36"/>
      <c r="C208" s="36"/>
      <c r="D208" s="36"/>
      <c r="E208" s="36"/>
      <c r="F208" s="36"/>
      <c r="G208" s="36"/>
      <c r="H208" s="36"/>
      <c r="I208" s="36"/>
    </row>
    <row r="209" spans="2:9" s="35" customFormat="1" ht="48" customHeight="1">
      <c r="B209" s="54"/>
      <c r="C209" s="54"/>
      <c r="D209" s="54"/>
      <c r="E209" s="54"/>
      <c r="F209" s="54"/>
      <c r="G209" s="54"/>
      <c r="H209" s="54"/>
      <c r="I209" s="54"/>
    </row>
    <row r="210" spans="2:9" s="34" customFormat="1" ht="12.75">
      <c r="B210" s="36"/>
      <c r="C210" s="36"/>
      <c r="D210" s="36"/>
      <c r="E210" s="36"/>
      <c r="F210" s="36"/>
      <c r="G210" s="36"/>
      <c r="H210" s="36"/>
      <c r="I210" s="36"/>
    </row>
    <row r="211" spans="2:9" s="34" customFormat="1" ht="14.25" customHeight="1">
      <c r="B211" s="36"/>
      <c r="C211" s="36"/>
      <c r="D211" s="36"/>
      <c r="E211" s="36"/>
      <c r="F211" s="36"/>
      <c r="G211" s="36"/>
      <c r="H211" s="36"/>
      <c r="I211" s="36"/>
    </row>
    <row r="212" s="34" customFormat="1" ht="12.75"/>
    <row r="213" s="35" customFormat="1" ht="45" customHeight="1"/>
    <row r="214" s="34" customFormat="1" ht="12.75"/>
    <row r="215" s="34" customFormat="1" ht="12.75"/>
    <row r="216" s="34" customFormat="1" ht="12.75"/>
    <row r="217" s="34" customFormat="1" ht="12.75"/>
    <row r="218" s="34" customFormat="1" ht="12.75"/>
    <row r="219" s="34" customFormat="1" ht="12.75"/>
    <row r="220" s="34" customFormat="1" ht="12.75"/>
    <row r="221" s="35" customFormat="1" ht="12.75"/>
    <row r="222" s="34" customFormat="1" ht="12.75"/>
    <row r="223" s="34" customFormat="1" ht="12.75"/>
    <row r="224" s="34" customFormat="1" ht="12.75" hidden="1"/>
    <row r="225" s="34" customFormat="1" ht="12.75" hidden="1"/>
    <row r="226" s="34" customFormat="1" ht="12.75" hidden="1"/>
    <row r="227" s="34" customFormat="1" ht="12.75" hidden="1"/>
    <row r="228" s="34" customFormat="1" ht="55.5" customHeight="1" hidden="1"/>
    <row r="229" s="34" customFormat="1" ht="12.75" hidden="1"/>
    <row r="230" s="34" customFormat="1" ht="24.75" customHeight="1"/>
    <row r="231" s="34" customFormat="1" ht="12.75"/>
    <row r="232" s="34" customFormat="1" ht="12.75"/>
    <row r="233" s="34" customFormat="1" ht="12.75"/>
    <row r="234" s="34" customFormat="1" ht="27" customHeight="1"/>
    <row r="235" s="35" customFormat="1" ht="38.25" customHeight="1"/>
    <row r="236" s="34" customFormat="1" ht="12.75"/>
    <row r="237" s="34" customFormat="1" ht="12.75"/>
    <row r="238" s="34" customFormat="1" ht="12.75"/>
    <row r="239" s="34" customFormat="1" ht="12.75"/>
    <row r="240" s="34" customFormat="1" ht="12.75"/>
    <row r="241" s="35" customFormat="1" ht="12.75"/>
    <row r="242" s="34" customFormat="1" ht="52.5" customHeight="1"/>
    <row r="243" s="34" customFormat="1" ht="12.75"/>
    <row r="244" s="34" customFormat="1" ht="12.75" hidden="1"/>
    <row r="245" s="34" customFormat="1" ht="38.25" customHeight="1" hidden="1"/>
    <row r="246" s="34" customFormat="1" ht="52.5" customHeight="1" hidden="1"/>
    <row r="247" s="34" customFormat="1" ht="12.75" hidden="1"/>
    <row r="248" s="34" customFormat="1" ht="33.75" customHeight="1" hidden="1"/>
    <row r="249" s="34" customFormat="1" ht="12.75" hidden="1"/>
    <row r="250" s="34" customFormat="1" ht="12.75" hidden="1"/>
    <row r="251" s="34" customFormat="1" ht="62.25" customHeight="1" hidden="1"/>
    <row r="252" s="34" customFormat="1" ht="12.75" hidden="1"/>
    <row r="253" s="34" customFormat="1" ht="27" customHeight="1" hidden="1"/>
    <row r="254" s="34" customFormat="1" ht="12.75" hidden="1"/>
    <row r="255" s="34" customFormat="1" ht="19.5" customHeight="1" hidden="1"/>
    <row r="256" s="35" customFormat="1" ht="24.75" customHeight="1" hidden="1"/>
    <row r="257" s="34" customFormat="1" ht="12.75" hidden="1"/>
    <row r="258" s="34" customFormat="1" ht="21" customHeight="1" hidden="1"/>
    <row r="259" s="34" customFormat="1" ht="14.25" customHeight="1" hidden="1"/>
    <row r="260" s="34" customFormat="1" ht="12.75" hidden="1"/>
    <row r="261" s="34" customFormat="1" ht="27.75" customHeight="1" hidden="1"/>
    <row r="262" s="34" customFormat="1" ht="12.75" hidden="1"/>
    <row r="263" s="34" customFormat="1" ht="12.75" hidden="1"/>
    <row r="264" s="34" customFormat="1" ht="28.5" customHeight="1" hidden="1"/>
    <row r="265" s="34" customFormat="1" ht="18" customHeight="1" hidden="1"/>
    <row r="266" s="34" customFormat="1" ht="27.75" customHeight="1" hidden="1"/>
    <row r="267" s="34" customFormat="1" ht="39.75" customHeight="1" hidden="1"/>
    <row r="268" s="34" customFormat="1" ht="61.5" customHeight="1" hidden="1"/>
    <row r="269" s="34" customFormat="1" ht="66.75" customHeight="1" hidden="1"/>
    <row r="270" s="34" customFormat="1" ht="26.25" customHeight="1" hidden="1"/>
    <row r="271" s="34" customFormat="1" ht="72.75" customHeight="1" hidden="1"/>
    <row r="272" s="34" customFormat="1" ht="16.5" customHeight="1" hidden="1"/>
    <row r="273" s="34" customFormat="1" ht="72.75" customHeight="1" hidden="1"/>
    <row r="274" s="34" customFormat="1" ht="16.5" customHeight="1" hidden="1"/>
    <row r="275" s="34" customFormat="1" ht="55.5" customHeight="1" hidden="1"/>
    <row r="276" s="34" customFormat="1" ht="75" customHeight="1" hidden="1"/>
    <row r="277" s="34" customFormat="1" ht="16.5" customHeight="1" hidden="1"/>
    <row r="278" s="34" customFormat="1" ht="16.5" customHeight="1" hidden="1"/>
    <row r="279" s="34" customFormat="1" ht="12.75" hidden="1"/>
    <row r="280" s="34" customFormat="1" ht="54" customHeight="1" hidden="1"/>
    <row r="281" s="34" customFormat="1" ht="34.5" customHeight="1" hidden="1"/>
    <row r="282" s="34" customFormat="1" ht="12.75" hidden="1"/>
    <row r="283" s="34" customFormat="1" ht="42.75" customHeight="1" hidden="1"/>
    <row r="284" s="34" customFormat="1" ht="51.75" customHeight="1" hidden="1"/>
    <row r="285" s="34" customFormat="1" ht="24.75" customHeight="1"/>
    <row r="286" s="35" customFormat="1" ht="42.75" customHeight="1"/>
    <row r="287" s="34" customFormat="1" ht="24.75" customHeight="1"/>
    <row r="288" s="34" customFormat="1" ht="18.75" customHeight="1"/>
    <row r="289" s="34" customFormat="1" ht="58.5" customHeight="1"/>
    <row r="290" s="34" customFormat="1" ht="18.75" customHeight="1"/>
    <row r="291" s="35" customFormat="1" ht="39" customHeight="1"/>
    <row r="292" s="34" customFormat="1" ht="52.5" customHeight="1"/>
    <row r="293" s="34" customFormat="1" ht="18" customHeight="1"/>
    <row r="294" s="34" customFormat="1" ht="52.5" customHeight="1" hidden="1"/>
    <row r="295" s="34" customFormat="1" ht="15" customHeight="1" hidden="1"/>
    <row r="296" s="34" customFormat="1" ht="55.5" customHeight="1" hidden="1"/>
    <row r="297" s="34" customFormat="1" ht="17.25" customHeight="1" hidden="1"/>
    <row r="298" s="34" customFormat="1" ht="54.75" customHeight="1"/>
    <row r="299" s="34" customFormat="1" ht="15.75" customHeight="1"/>
    <row r="300" s="34" customFormat="1" ht="45.75" customHeight="1" hidden="1"/>
    <row r="301" s="34" customFormat="1" ht="15.75" customHeight="1" hidden="1"/>
    <row r="302" s="34" customFormat="1" ht="15.75" customHeight="1" hidden="1"/>
    <row r="303" s="34" customFormat="1" ht="12.75" hidden="1"/>
    <row r="304" s="34" customFormat="1" ht="44.25" customHeight="1" hidden="1"/>
    <row r="305" s="34" customFormat="1" ht="27.75" customHeight="1"/>
    <row r="306" s="35" customFormat="1" ht="44.25" customHeight="1"/>
    <row r="307" s="34" customFormat="1" ht="56.25" customHeight="1"/>
    <row r="308" s="34" customFormat="1" ht="38.25" customHeight="1"/>
    <row r="309" s="34" customFormat="1" ht="15" customHeight="1"/>
    <row r="310" s="34" customFormat="1" ht="15" customHeight="1"/>
    <row r="311" s="34" customFormat="1" ht="25.5" customHeight="1"/>
    <row r="312" s="34" customFormat="1" ht="12.75"/>
    <row r="313" s="34" customFormat="1" ht="66.75" customHeight="1"/>
    <row r="314" s="34" customFormat="1" ht="12.75"/>
    <row r="315" s="34" customFormat="1" ht="15" customHeight="1"/>
    <row r="316" s="34" customFormat="1" ht="21" customHeight="1"/>
    <row r="317" s="34" customFormat="1" ht="15" customHeight="1" hidden="1"/>
    <row r="318" s="34" customFormat="1" ht="12.75" hidden="1"/>
    <row r="319" s="34" customFormat="1" ht="51" customHeight="1" hidden="1"/>
    <row r="320" s="34" customFormat="1" ht="14.25" customHeight="1" hidden="1"/>
    <row r="321" s="34" customFormat="1" ht="24.75" customHeight="1"/>
    <row r="322" s="34" customFormat="1" ht="41.25" customHeight="1"/>
    <row r="323" s="34" customFormat="1" ht="42" customHeight="1"/>
    <row r="324" s="34" customFormat="1" ht="15.75" customHeight="1"/>
    <row r="325" s="34" customFormat="1" ht="39" customHeight="1">
      <c r="J325" s="35"/>
    </row>
    <row r="326" s="34" customFormat="1" ht="54.75" customHeight="1"/>
    <row r="327" s="34" customFormat="1" ht="41.25" customHeight="1"/>
    <row r="328" s="34" customFormat="1" ht="18.75" customHeight="1"/>
    <row r="329" s="34" customFormat="1" ht="14.25" customHeight="1"/>
    <row r="330" s="34" customFormat="1" ht="15" customHeight="1" hidden="1"/>
    <row r="331" s="34" customFormat="1" ht="15.75" customHeight="1" hidden="1"/>
    <row r="332" s="34" customFormat="1" ht="12.75" hidden="1"/>
    <row r="333" s="35" customFormat="1" ht="22.5" customHeight="1" hidden="1"/>
    <row r="334" s="34" customFormat="1" ht="12.75" hidden="1"/>
    <row r="335" s="34" customFormat="1" ht="27.75" customHeight="1"/>
    <row r="336" s="34" customFormat="1" ht="37.5" customHeight="1"/>
    <row r="337" s="34" customFormat="1" ht="38.25" customHeight="1"/>
    <row r="338" s="34" customFormat="1" ht="12.75"/>
    <row r="339" s="34" customFormat="1" ht="12.75"/>
    <row r="340" s="34" customFormat="1" ht="12.75"/>
  </sheetData>
  <sheetProtection/>
  <mergeCells count="7">
    <mergeCell ref="A11:I11"/>
    <mergeCell ref="E8:I8"/>
    <mergeCell ref="B12:E12"/>
    <mergeCell ref="F6:I6"/>
    <mergeCell ref="B9:I9"/>
    <mergeCell ref="G1:I1"/>
    <mergeCell ref="C2:I5"/>
  </mergeCells>
  <printOptions/>
  <pageMargins left="0.7480314960629921" right="0.31496062992125984" top="0.5118110236220472" bottom="0.35433070866141736" header="0.5118110236220472" footer="0.2755905511811024"/>
  <pageSetup horizontalDpi="300" verticalDpi="300" orientation="portrait" paperSize="9" scale="65" r:id="rId1"/>
  <ignoredErrors>
    <ignoredError sqref="F34:F36 F18:H20 F13:H14 G34:I42 J49:K52 F38:F45 J94:J97 G44:H46 B39:C45 B14:C14 B17:C20 B36:C37 B34:B35 B13 B38 J38:K44 G43:H43 J46:K46 K45 G17:H17" numberStoredAsText="1"/>
    <ignoredError sqref="I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85"/>
  <sheetViews>
    <sheetView zoomScalePageLayoutView="0" workbookViewId="0" topLeftCell="A79">
      <selection activeCell="J19" sqref="J19"/>
    </sheetView>
  </sheetViews>
  <sheetFormatPr defaultColWidth="9.140625" defaultRowHeight="12.75"/>
  <cols>
    <col min="1" max="1" width="56.7109375" style="0" customWidth="1"/>
    <col min="2" max="2" width="5.28125" style="28" customWidth="1"/>
    <col min="3" max="4" width="4.421875" style="0" customWidth="1"/>
    <col min="5" max="5" width="9.57421875" style="0" customWidth="1"/>
    <col min="6" max="6" width="6.57421875" style="0" customWidth="1"/>
    <col min="7" max="7" width="7.8515625" style="0" customWidth="1"/>
    <col min="8" max="8" width="7.7109375" style="0" customWidth="1"/>
    <col min="9" max="9" width="10.421875" style="0" customWidth="1"/>
    <col min="10" max="10" width="10.7109375" style="0" customWidth="1"/>
  </cols>
  <sheetData>
    <row r="1" spans="5:10" ht="14.25">
      <c r="E1" s="585"/>
      <c r="F1" s="585"/>
      <c r="G1" s="585"/>
      <c r="H1" s="780"/>
      <c r="I1" s="780"/>
      <c r="J1" s="780"/>
    </row>
    <row r="2" spans="5:10" ht="14.25">
      <c r="E2" s="803"/>
      <c r="F2" s="803"/>
      <c r="G2" s="803"/>
      <c r="H2" s="803"/>
      <c r="I2" s="803"/>
      <c r="J2" s="803"/>
    </row>
    <row r="3" spans="5:10" ht="14.25">
      <c r="E3" s="803"/>
      <c r="F3" s="803"/>
      <c r="G3" s="803"/>
      <c r="H3" s="803"/>
      <c r="I3" s="803"/>
      <c r="J3" s="803"/>
    </row>
    <row r="4" spans="5:10" ht="14.25">
      <c r="E4" s="803"/>
      <c r="F4" s="803"/>
      <c r="G4" s="803"/>
      <c r="H4" s="803"/>
      <c r="I4" s="803"/>
      <c r="J4" s="803"/>
    </row>
    <row r="5" spans="5:10" ht="14.25">
      <c r="E5" s="803"/>
      <c r="F5" s="803"/>
      <c r="G5" s="803"/>
      <c r="H5" s="803"/>
      <c r="I5" s="803"/>
      <c r="J5" s="803"/>
    </row>
    <row r="6" spans="1:12" ht="15">
      <c r="A6" s="1"/>
      <c r="B6" s="27"/>
      <c r="C6" s="1"/>
      <c r="D6" s="1"/>
      <c r="E6" s="585"/>
      <c r="F6" s="780" t="s">
        <v>848</v>
      </c>
      <c r="G6" s="780"/>
      <c r="H6" s="780"/>
      <c r="I6" s="780"/>
      <c r="J6" s="780"/>
      <c r="K6" s="1"/>
      <c r="L6" s="1"/>
    </row>
    <row r="7" spans="1:12" ht="23.25" customHeight="1">
      <c r="A7" s="1"/>
      <c r="B7" s="27"/>
      <c r="C7" s="1"/>
      <c r="D7" s="1"/>
      <c r="E7" s="803" t="s">
        <v>714</v>
      </c>
      <c r="F7" s="803"/>
      <c r="G7" s="803"/>
      <c r="H7" s="803"/>
      <c r="I7" s="803"/>
      <c r="J7" s="780"/>
      <c r="K7" s="3"/>
      <c r="L7" s="3"/>
    </row>
    <row r="8" spans="1:12" ht="15">
      <c r="A8" s="1"/>
      <c r="B8" s="27"/>
      <c r="C8" s="1"/>
      <c r="D8" s="1"/>
      <c r="E8" s="780"/>
      <c r="F8" s="780"/>
      <c r="G8" s="780"/>
      <c r="H8" s="780"/>
      <c r="I8" s="780"/>
      <c r="J8" s="780"/>
      <c r="K8" s="1"/>
      <c r="L8" s="1"/>
    </row>
    <row r="9" spans="1:12" ht="15">
      <c r="A9" s="1"/>
      <c r="B9" s="27"/>
      <c r="C9" s="1"/>
      <c r="D9" s="1"/>
      <c r="E9" s="61"/>
      <c r="F9" s="61"/>
      <c r="G9" s="61"/>
      <c r="H9" s="61"/>
      <c r="I9" s="61"/>
      <c r="J9" s="61"/>
      <c r="K9" s="1"/>
      <c r="L9" s="1"/>
    </row>
    <row r="10" spans="1:12" ht="54" customHeight="1">
      <c r="A10" s="840" t="s">
        <v>672</v>
      </c>
      <c r="B10" s="840"/>
      <c r="C10" s="840"/>
      <c r="D10" s="840"/>
      <c r="E10" s="840"/>
      <c r="F10" s="840"/>
      <c r="G10" s="840"/>
      <c r="H10" s="840"/>
      <c r="I10" s="840"/>
      <c r="J10" s="840"/>
      <c r="K10" s="1"/>
      <c r="L10" s="1"/>
    </row>
    <row r="11" spans="1:12" ht="3.75" customHeight="1">
      <c r="A11" s="845"/>
      <c r="B11" s="845"/>
      <c r="C11" s="845"/>
      <c r="D11" s="845"/>
      <c r="E11" s="845"/>
      <c r="F11" s="845"/>
      <c r="G11" s="845"/>
      <c r="H11" s="845"/>
      <c r="I11" s="845"/>
      <c r="J11" s="79"/>
      <c r="K11" s="79"/>
      <c r="L11" s="1"/>
    </row>
    <row r="12" spans="1:12" ht="63.75">
      <c r="A12" s="47" t="s">
        <v>272</v>
      </c>
      <c r="B12" s="841" t="s">
        <v>182</v>
      </c>
      <c r="C12" s="842"/>
      <c r="D12" s="842"/>
      <c r="E12" s="843"/>
      <c r="F12" s="47" t="s">
        <v>66</v>
      </c>
      <c r="G12" s="48" t="s">
        <v>181</v>
      </c>
      <c r="H12" s="48" t="s">
        <v>202</v>
      </c>
      <c r="I12" s="32" t="s">
        <v>673</v>
      </c>
      <c r="J12" s="32" t="s">
        <v>674</v>
      </c>
      <c r="K12" s="79"/>
      <c r="L12" s="1"/>
    </row>
    <row r="13" spans="1:11" ht="38.25">
      <c r="A13" s="290" t="s">
        <v>521</v>
      </c>
      <c r="B13" s="277" t="s">
        <v>190</v>
      </c>
      <c r="C13" s="278"/>
      <c r="D13" s="278"/>
      <c r="E13" s="279"/>
      <c r="F13" s="291"/>
      <c r="G13" s="292"/>
      <c r="H13" s="293"/>
      <c r="I13" s="294">
        <f>I14</f>
        <v>424.1</v>
      </c>
      <c r="J13" s="294">
        <f>J14</f>
        <v>441.70000000000005</v>
      </c>
      <c r="K13" s="463"/>
    </row>
    <row r="14" spans="1:11" ht="17.25" customHeight="1">
      <c r="A14" s="276" t="s">
        <v>440</v>
      </c>
      <c r="B14" s="277" t="s">
        <v>190</v>
      </c>
      <c r="C14" s="278" t="s">
        <v>19</v>
      </c>
      <c r="D14" s="278"/>
      <c r="E14" s="279"/>
      <c r="F14" s="458"/>
      <c r="G14" s="292" t="s">
        <v>187</v>
      </c>
      <c r="H14" s="293" t="s">
        <v>240</v>
      </c>
      <c r="I14" s="282">
        <f>I15+I19+I17</f>
        <v>424.1</v>
      </c>
      <c r="J14" s="282">
        <f>J15+J19+J17</f>
        <v>441.70000000000005</v>
      </c>
      <c r="K14" s="463"/>
    </row>
    <row r="15" spans="1:11" ht="0.75" customHeight="1" hidden="1">
      <c r="A15" s="283" t="s">
        <v>122</v>
      </c>
      <c r="B15" s="284" t="s">
        <v>190</v>
      </c>
      <c r="C15" s="285" t="s">
        <v>19</v>
      </c>
      <c r="D15" s="285"/>
      <c r="E15" s="286" t="s">
        <v>50</v>
      </c>
      <c r="F15" s="459"/>
      <c r="G15" s="311" t="s">
        <v>187</v>
      </c>
      <c r="H15" s="460" t="s">
        <v>240</v>
      </c>
      <c r="I15" s="289">
        <f>I16</f>
        <v>0</v>
      </c>
      <c r="J15" s="289">
        <v>0</v>
      </c>
      <c r="K15" s="463"/>
    </row>
    <row r="16" spans="1:11" ht="25.5" hidden="1">
      <c r="A16" s="283" t="s">
        <v>145</v>
      </c>
      <c r="B16" s="284" t="s">
        <v>190</v>
      </c>
      <c r="C16" s="285" t="s">
        <v>19</v>
      </c>
      <c r="D16" s="285"/>
      <c r="E16" s="286" t="s">
        <v>50</v>
      </c>
      <c r="F16" s="459" t="s">
        <v>144</v>
      </c>
      <c r="G16" s="311" t="s">
        <v>187</v>
      </c>
      <c r="H16" s="460" t="s">
        <v>240</v>
      </c>
      <c r="I16" s="289">
        <v>0</v>
      </c>
      <c r="J16" s="289">
        <v>0</v>
      </c>
      <c r="K16" s="463"/>
    </row>
    <row r="17" spans="1:11" ht="25.5">
      <c r="A17" s="283" t="s">
        <v>394</v>
      </c>
      <c r="B17" s="284" t="s">
        <v>190</v>
      </c>
      <c r="C17" s="285" t="s">
        <v>19</v>
      </c>
      <c r="D17" s="285" t="s">
        <v>187</v>
      </c>
      <c r="E17" s="286" t="s">
        <v>392</v>
      </c>
      <c r="F17" s="459"/>
      <c r="G17" s="311" t="s">
        <v>187</v>
      </c>
      <c r="H17" s="460" t="s">
        <v>240</v>
      </c>
      <c r="I17" s="289">
        <f>I18</f>
        <v>114.4</v>
      </c>
      <c r="J17" s="289">
        <f>J18</f>
        <v>119.6</v>
      </c>
      <c r="K17" s="463"/>
    </row>
    <row r="18" spans="1:11" ht="25.5">
      <c r="A18" s="283" t="s">
        <v>145</v>
      </c>
      <c r="B18" s="284" t="s">
        <v>190</v>
      </c>
      <c r="C18" s="285" t="s">
        <v>19</v>
      </c>
      <c r="D18" s="285" t="s">
        <v>187</v>
      </c>
      <c r="E18" s="286" t="s">
        <v>392</v>
      </c>
      <c r="F18" s="459" t="s">
        <v>144</v>
      </c>
      <c r="G18" s="311" t="s">
        <v>187</v>
      </c>
      <c r="H18" s="460" t="s">
        <v>240</v>
      </c>
      <c r="I18" s="289">
        <v>114.4</v>
      </c>
      <c r="J18" s="289">
        <v>119.6</v>
      </c>
      <c r="K18" s="463"/>
    </row>
    <row r="19" spans="1:11" ht="38.25">
      <c r="A19" s="283" t="s">
        <v>420</v>
      </c>
      <c r="B19" s="284" t="s">
        <v>190</v>
      </c>
      <c r="C19" s="285" t="s">
        <v>19</v>
      </c>
      <c r="D19" s="285" t="s">
        <v>190</v>
      </c>
      <c r="E19" s="286" t="s">
        <v>395</v>
      </c>
      <c r="F19" s="459"/>
      <c r="G19" s="311" t="s">
        <v>187</v>
      </c>
      <c r="H19" s="460" t="s">
        <v>240</v>
      </c>
      <c r="I19" s="289">
        <f>I20+I21</f>
        <v>309.7</v>
      </c>
      <c r="J19" s="289">
        <f>J20+J21</f>
        <v>322.1</v>
      </c>
      <c r="K19" s="463"/>
    </row>
    <row r="20" spans="1:11" ht="25.5">
      <c r="A20" s="283" t="s">
        <v>145</v>
      </c>
      <c r="B20" s="284" t="s">
        <v>190</v>
      </c>
      <c r="C20" s="285" t="s">
        <v>19</v>
      </c>
      <c r="D20" s="285" t="s">
        <v>190</v>
      </c>
      <c r="E20" s="286" t="s">
        <v>395</v>
      </c>
      <c r="F20" s="459" t="s">
        <v>144</v>
      </c>
      <c r="G20" s="311" t="s">
        <v>187</v>
      </c>
      <c r="H20" s="460" t="s">
        <v>240</v>
      </c>
      <c r="I20" s="289">
        <v>309.7</v>
      </c>
      <c r="J20" s="289">
        <v>322.1</v>
      </c>
      <c r="K20" s="463"/>
    </row>
    <row r="21" spans="1:11" ht="25.5" customHeight="1" hidden="1">
      <c r="A21" s="283"/>
      <c r="B21" s="284"/>
      <c r="C21" s="285"/>
      <c r="D21" s="285"/>
      <c r="E21" s="286"/>
      <c r="F21" s="644"/>
      <c r="G21" s="311"/>
      <c r="H21" s="460"/>
      <c r="I21" s="645"/>
      <c r="J21" s="645"/>
      <c r="K21" s="463"/>
    </row>
    <row r="22" spans="1:11" ht="13.5" hidden="1">
      <c r="A22" s="314"/>
      <c r="B22" s="277"/>
      <c r="C22" s="278"/>
      <c r="D22" s="278"/>
      <c r="E22" s="279"/>
      <c r="F22" s="295"/>
      <c r="G22" s="281"/>
      <c r="H22" s="281"/>
      <c r="I22" s="301"/>
      <c r="J22" s="301"/>
      <c r="K22" s="463"/>
    </row>
    <row r="23" spans="1:11" ht="12.75" hidden="1">
      <c r="A23" s="315"/>
      <c r="B23" s="284"/>
      <c r="C23" s="285"/>
      <c r="D23" s="285"/>
      <c r="E23" s="286"/>
      <c r="F23" s="296"/>
      <c r="G23" s="288"/>
      <c r="H23" s="288"/>
      <c r="I23" s="305"/>
      <c r="J23" s="305"/>
      <c r="K23" s="463"/>
    </row>
    <row r="24" spans="1:11" ht="21" customHeight="1" hidden="1">
      <c r="A24" s="283"/>
      <c r="B24" s="284"/>
      <c r="C24" s="285"/>
      <c r="D24" s="285"/>
      <c r="E24" s="286"/>
      <c r="F24" s="296"/>
      <c r="G24" s="288"/>
      <c r="H24" s="288"/>
      <c r="I24" s="305"/>
      <c r="J24" s="305"/>
      <c r="K24" s="463"/>
    </row>
    <row r="25" spans="1:11" ht="26.25" customHeight="1">
      <c r="A25" s="290" t="s">
        <v>522</v>
      </c>
      <c r="B25" s="277" t="s">
        <v>192</v>
      </c>
      <c r="C25" s="278"/>
      <c r="D25" s="278"/>
      <c r="E25" s="279"/>
      <c r="F25" s="291"/>
      <c r="G25" s="292"/>
      <c r="H25" s="293"/>
      <c r="I25" s="294">
        <f aca="true" t="shared" si="0" ref="I25:J27">I26</f>
        <v>10</v>
      </c>
      <c r="J25" s="294">
        <f t="shared" si="0"/>
        <v>10</v>
      </c>
      <c r="K25" s="463"/>
    </row>
    <row r="26" spans="1:11" ht="24">
      <c r="A26" s="314" t="s">
        <v>441</v>
      </c>
      <c r="B26" s="281" t="s">
        <v>192</v>
      </c>
      <c r="C26" s="281" t="s">
        <v>19</v>
      </c>
      <c r="D26" s="462"/>
      <c r="E26" s="279"/>
      <c r="F26" s="296"/>
      <c r="G26" s="281" t="s">
        <v>192</v>
      </c>
      <c r="H26" s="281" t="s">
        <v>279</v>
      </c>
      <c r="I26" s="305">
        <f t="shared" si="0"/>
        <v>10</v>
      </c>
      <c r="J26" s="305">
        <f t="shared" si="0"/>
        <v>10</v>
      </c>
      <c r="K26" s="463"/>
    </row>
    <row r="27" spans="1:11" ht="24">
      <c r="A27" s="315" t="s">
        <v>428</v>
      </c>
      <c r="B27" s="284" t="s">
        <v>192</v>
      </c>
      <c r="C27" s="285" t="s">
        <v>19</v>
      </c>
      <c r="D27" s="285" t="s">
        <v>187</v>
      </c>
      <c r="E27" s="286" t="s">
        <v>399</v>
      </c>
      <c r="F27" s="296"/>
      <c r="G27" s="288" t="s">
        <v>192</v>
      </c>
      <c r="H27" s="288" t="s">
        <v>279</v>
      </c>
      <c r="I27" s="305">
        <f t="shared" si="0"/>
        <v>10</v>
      </c>
      <c r="J27" s="305">
        <f t="shared" si="0"/>
        <v>10</v>
      </c>
      <c r="K27" s="463"/>
    </row>
    <row r="28" spans="1:11" ht="25.5">
      <c r="A28" s="283" t="s">
        <v>145</v>
      </c>
      <c r="B28" s="284" t="s">
        <v>192</v>
      </c>
      <c r="C28" s="285" t="s">
        <v>19</v>
      </c>
      <c r="D28" s="285" t="s">
        <v>187</v>
      </c>
      <c r="E28" s="286" t="s">
        <v>399</v>
      </c>
      <c r="F28" s="296">
        <v>240</v>
      </c>
      <c r="G28" s="288" t="s">
        <v>192</v>
      </c>
      <c r="H28" s="288" t="s">
        <v>279</v>
      </c>
      <c r="I28" s="305">
        <v>10</v>
      </c>
      <c r="J28" s="305">
        <v>10</v>
      </c>
      <c r="K28" s="463"/>
    </row>
    <row r="29" spans="1:11" ht="25.5">
      <c r="A29" s="290" t="s">
        <v>516</v>
      </c>
      <c r="B29" s="277" t="s">
        <v>193</v>
      </c>
      <c r="C29" s="278"/>
      <c r="D29" s="278"/>
      <c r="E29" s="279"/>
      <c r="F29" s="291"/>
      <c r="G29" s="292"/>
      <c r="H29" s="293"/>
      <c r="I29" s="294">
        <f>I30+I33</f>
        <v>3248.5</v>
      </c>
      <c r="J29" s="294">
        <f>J30+J33</f>
        <v>3387.2999999999997</v>
      </c>
      <c r="K29" s="463"/>
    </row>
    <row r="30" spans="1:11" ht="25.5">
      <c r="A30" s="276" t="s">
        <v>425</v>
      </c>
      <c r="B30" s="277" t="s">
        <v>193</v>
      </c>
      <c r="C30" s="278" t="s">
        <v>19</v>
      </c>
      <c r="D30" s="278"/>
      <c r="E30" s="279"/>
      <c r="F30" s="280"/>
      <c r="G30" s="281" t="s">
        <v>198</v>
      </c>
      <c r="H30" s="281" t="s">
        <v>187</v>
      </c>
      <c r="I30" s="282">
        <f>I31</f>
        <v>20</v>
      </c>
      <c r="J30" s="282">
        <f>J31</f>
        <v>20</v>
      </c>
      <c r="K30" s="463"/>
    </row>
    <row r="31" spans="1:11" ht="12.75">
      <c r="A31" s="283" t="s">
        <v>342</v>
      </c>
      <c r="B31" s="284" t="s">
        <v>193</v>
      </c>
      <c r="C31" s="285" t="s">
        <v>19</v>
      </c>
      <c r="D31" s="285" t="s">
        <v>187</v>
      </c>
      <c r="E31" s="286" t="s">
        <v>414</v>
      </c>
      <c r="F31" s="287" t="s">
        <v>144</v>
      </c>
      <c r="G31" s="288" t="s">
        <v>198</v>
      </c>
      <c r="H31" s="288" t="s">
        <v>187</v>
      </c>
      <c r="I31" s="289">
        <f>I32</f>
        <v>20</v>
      </c>
      <c r="J31" s="289">
        <f>J32</f>
        <v>20</v>
      </c>
      <c r="K31" s="463"/>
    </row>
    <row r="32" spans="1:11" ht="25.5">
      <c r="A32" s="283" t="s">
        <v>145</v>
      </c>
      <c r="B32" s="284" t="s">
        <v>193</v>
      </c>
      <c r="C32" s="285" t="s">
        <v>19</v>
      </c>
      <c r="D32" s="285" t="s">
        <v>187</v>
      </c>
      <c r="E32" s="286" t="s">
        <v>414</v>
      </c>
      <c r="F32" s="287" t="s">
        <v>144</v>
      </c>
      <c r="G32" s="288" t="s">
        <v>198</v>
      </c>
      <c r="H32" s="288" t="s">
        <v>187</v>
      </c>
      <c r="I32" s="289">
        <v>20</v>
      </c>
      <c r="J32" s="289">
        <v>20</v>
      </c>
      <c r="K32" s="463"/>
    </row>
    <row r="33" spans="1:11" ht="25.5">
      <c r="A33" s="276" t="s">
        <v>426</v>
      </c>
      <c r="B33" s="277" t="s">
        <v>193</v>
      </c>
      <c r="C33" s="278" t="s">
        <v>10</v>
      </c>
      <c r="D33" s="278"/>
      <c r="E33" s="279"/>
      <c r="F33" s="280"/>
      <c r="G33" s="281" t="s">
        <v>198</v>
      </c>
      <c r="H33" s="281" t="s">
        <v>187</v>
      </c>
      <c r="I33" s="282">
        <f>I34+I38</f>
        <v>3228.5</v>
      </c>
      <c r="J33" s="282">
        <f>J34+J38</f>
        <v>3367.2999999999997</v>
      </c>
      <c r="K33" s="463"/>
    </row>
    <row r="34" spans="1:11" ht="26.25" customHeight="1">
      <c r="A34" s="283" t="s">
        <v>338</v>
      </c>
      <c r="B34" s="284" t="s">
        <v>193</v>
      </c>
      <c r="C34" s="285" t="s">
        <v>10</v>
      </c>
      <c r="D34" s="285" t="s">
        <v>187</v>
      </c>
      <c r="E34" s="286" t="s">
        <v>372</v>
      </c>
      <c r="F34" s="287"/>
      <c r="G34" s="288" t="s">
        <v>198</v>
      </c>
      <c r="H34" s="288" t="s">
        <v>187</v>
      </c>
      <c r="I34" s="289">
        <f>I35+I36+I37</f>
        <v>3061.9</v>
      </c>
      <c r="J34" s="289">
        <f>J35+J36+J37</f>
        <v>3194.2</v>
      </c>
      <c r="K34" s="463"/>
    </row>
    <row r="35" spans="1:11" ht="12.75">
      <c r="A35" s="313" t="s">
        <v>442</v>
      </c>
      <c r="B35" s="284" t="s">
        <v>193</v>
      </c>
      <c r="C35" s="285" t="s">
        <v>10</v>
      </c>
      <c r="D35" s="285" t="s">
        <v>187</v>
      </c>
      <c r="E35" s="286" t="s">
        <v>372</v>
      </c>
      <c r="F35" s="287" t="s">
        <v>149</v>
      </c>
      <c r="G35" s="288" t="s">
        <v>198</v>
      </c>
      <c r="H35" s="288" t="s">
        <v>187</v>
      </c>
      <c r="I35" s="289">
        <v>2390.9</v>
      </c>
      <c r="J35" s="289">
        <v>3160.1</v>
      </c>
      <c r="K35" s="463"/>
    </row>
    <row r="36" spans="1:11" ht="27" customHeight="1">
      <c r="A36" s="283" t="s">
        <v>145</v>
      </c>
      <c r="B36" s="284" t="s">
        <v>193</v>
      </c>
      <c r="C36" s="285" t="s">
        <v>10</v>
      </c>
      <c r="D36" s="285" t="s">
        <v>187</v>
      </c>
      <c r="E36" s="286" t="s">
        <v>372</v>
      </c>
      <c r="F36" s="287" t="s">
        <v>144</v>
      </c>
      <c r="G36" s="288" t="s">
        <v>198</v>
      </c>
      <c r="H36" s="288" t="s">
        <v>187</v>
      </c>
      <c r="I36" s="289">
        <v>656</v>
      </c>
      <c r="J36" s="289">
        <v>19.1</v>
      </c>
      <c r="K36" s="463"/>
    </row>
    <row r="37" spans="1:11" ht="12.75">
      <c r="A37" s="1" t="s">
        <v>625</v>
      </c>
      <c r="B37" s="284" t="s">
        <v>193</v>
      </c>
      <c r="C37" s="285" t="s">
        <v>10</v>
      </c>
      <c r="D37" s="285" t="s">
        <v>187</v>
      </c>
      <c r="E37" s="286" t="s">
        <v>372</v>
      </c>
      <c r="F37" s="287" t="s">
        <v>230</v>
      </c>
      <c r="G37" s="288" t="s">
        <v>198</v>
      </c>
      <c r="H37" s="288" t="s">
        <v>187</v>
      </c>
      <c r="I37" s="289">
        <v>15</v>
      </c>
      <c r="J37" s="289">
        <v>15</v>
      </c>
      <c r="K37" s="463"/>
    </row>
    <row r="38" spans="1:11" ht="13.5" customHeight="1">
      <c r="A38" s="195" t="s">
        <v>649</v>
      </c>
      <c r="B38" s="284" t="s">
        <v>193</v>
      </c>
      <c r="C38" s="285" t="s">
        <v>10</v>
      </c>
      <c r="D38" s="285" t="s">
        <v>187</v>
      </c>
      <c r="E38" s="286" t="s">
        <v>286</v>
      </c>
      <c r="F38" s="287" t="s">
        <v>149</v>
      </c>
      <c r="G38" s="288" t="s">
        <v>198</v>
      </c>
      <c r="H38" s="601" t="s">
        <v>187</v>
      </c>
      <c r="I38" s="289">
        <v>166.6</v>
      </c>
      <c r="J38" s="289">
        <v>173.1</v>
      </c>
      <c r="K38" s="463"/>
    </row>
    <row r="39" spans="1:11" ht="38.25">
      <c r="A39" s="290" t="s">
        <v>519</v>
      </c>
      <c r="B39" s="277" t="s">
        <v>237</v>
      </c>
      <c r="C39" s="278"/>
      <c r="D39" s="278"/>
      <c r="E39" s="279"/>
      <c r="F39" s="291"/>
      <c r="G39" s="292"/>
      <c r="H39" s="293"/>
      <c r="I39" s="294">
        <f aca="true" t="shared" si="1" ref="I39:J41">I40</f>
        <v>20</v>
      </c>
      <c r="J39" s="294">
        <f t="shared" si="1"/>
        <v>20</v>
      </c>
      <c r="K39" s="463"/>
    </row>
    <row r="40" spans="1:11" ht="38.25">
      <c r="A40" s="276" t="s">
        <v>339</v>
      </c>
      <c r="B40" s="277" t="s">
        <v>237</v>
      </c>
      <c r="C40" s="278" t="s">
        <v>19</v>
      </c>
      <c r="D40" s="278"/>
      <c r="E40" s="279"/>
      <c r="F40" s="280"/>
      <c r="G40" s="281" t="s">
        <v>197</v>
      </c>
      <c r="H40" s="281" t="s">
        <v>193</v>
      </c>
      <c r="I40" s="282">
        <f t="shared" si="1"/>
        <v>20</v>
      </c>
      <c r="J40" s="282">
        <f t="shared" si="1"/>
        <v>20</v>
      </c>
      <c r="K40" s="463"/>
    </row>
    <row r="41" spans="1:11" ht="12.75">
      <c r="A41" s="283" t="s">
        <v>340</v>
      </c>
      <c r="B41" s="284" t="s">
        <v>237</v>
      </c>
      <c r="C41" s="285" t="s">
        <v>19</v>
      </c>
      <c r="D41" s="285" t="s">
        <v>187</v>
      </c>
      <c r="E41" s="286" t="s">
        <v>413</v>
      </c>
      <c r="F41" s="287"/>
      <c r="G41" s="288" t="s">
        <v>197</v>
      </c>
      <c r="H41" s="288" t="s">
        <v>193</v>
      </c>
      <c r="I41" s="289">
        <f t="shared" si="1"/>
        <v>20</v>
      </c>
      <c r="J41" s="289">
        <f t="shared" si="1"/>
        <v>20</v>
      </c>
      <c r="K41" s="463"/>
    </row>
    <row r="42" spans="1:11" ht="25.5">
      <c r="A42" s="283" t="s">
        <v>145</v>
      </c>
      <c r="B42" s="284" t="s">
        <v>237</v>
      </c>
      <c r="C42" s="285" t="s">
        <v>19</v>
      </c>
      <c r="D42" s="285" t="s">
        <v>187</v>
      </c>
      <c r="E42" s="286" t="s">
        <v>413</v>
      </c>
      <c r="F42" s="287" t="s">
        <v>144</v>
      </c>
      <c r="G42" s="288" t="s">
        <v>197</v>
      </c>
      <c r="H42" s="288" t="s">
        <v>193</v>
      </c>
      <c r="I42" s="289">
        <v>20</v>
      </c>
      <c r="J42" s="289">
        <v>20</v>
      </c>
      <c r="K42" s="463"/>
    </row>
    <row r="43" spans="1:11" ht="38.25">
      <c r="A43" s="290" t="s">
        <v>108</v>
      </c>
      <c r="B43" s="277" t="s">
        <v>197</v>
      </c>
      <c r="C43" s="278"/>
      <c r="D43" s="278"/>
      <c r="E43" s="279"/>
      <c r="F43" s="291"/>
      <c r="G43" s="292"/>
      <c r="H43" s="293"/>
      <c r="I43" s="294">
        <f>I44+I49+I54</f>
        <v>1852.3999999999999</v>
      </c>
      <c r="J43" s="294">
        <f>J44++J49+J54</f>
        <v>1534</v>
      </c>
      <c r="K43" s="463"/>
    </row>
    <row r="44" spans="1:11" ht="25.5">
      <c r="A44" s="276" t="s">
        <v>437</v>
      </c>
      <c r="B44" s="277" t="s">
        <v>197</v>
      </c>
      <c r="C44" s="278" t="s">
        <v>19</v>
      </c>
      <c r="D44" s="278"/>
      <c r="E44" s="279"/>
      <c r="F44" s="295"/>
      <c r="G44" s="281" t="s">
        <v>193</v>
      </c>
      <c r="H44" s="281" t="s">
        <v>188</v>
      </c>
      <c r="I44" s="282">
        <f>I45+I47</f>
        <v>1159.6</v>
      </c>
      <c r="J44" s="282">
        <f>J45+J47</f>
        <v>1194</v>
      </c>
      <c r="K44" s="463"/>
    </row>
    <row r="45" spans="1:11" ht="12.75">
      <c r="A45" s="283" t="s">
        <v>421</v>
      </c>
      <c r="B45" s="284" t="s">
        <v>197</v>
      </c>
      <c r="C45" s="285" t="s">
        <v>19</v>
      </c>
      <c r="D45" s="285" t="s">
        <v>187</v>
      </c>
      <c r="E45" s="286" t="s">
        <v>400</v>
      </c>
      <c r="F45" s="296"/>
      <c r="G45" s="288" t="s">
        <v>193</v>
      </c>
      <c r="H45" s="288" t="s">
        <v>188</v>
      </c>
      <c r="I45" s="289">
        <f>I46</f>
        <v>50</v>
      </c>
      <c r="J45" s="289">
        <f>J46</f>
        <v>40</v>
      </c>
      <c r="K45" s="463"/>
    </row>
    <row r="46" spans="1:11" ht="25.5">
      <c r="A46" s="283" t="s">
        <v>145</v>
      </c>
      <c r="B46" s="284" t="s">
        <v>197</v>
      </c>
      <c r="C46" s="285" t="s">
        <v>19</v>
      </c>
      <c r="D46" s="285" t="s">
        <v>187</v>
      </c>
      <c r="E46" s="286" t="s">
        <v>400</v>
      </c>
      <c r="F46" s="297" t="s">
        <v>144</v>
      </c>
      <c r="G46" s="288" t="s">
        <v>193</v>
      </c>
      <c r="H46" s="288" t="s">
        <v>188</v>
      </c>
      <c r="I46" s="289">
        <v>50</v>
      </c>
      <c r="J46" s="289">
        <v>40</v>
      </c>
      <c r="K46" s="463"/>
    </row>
    <row r="47" spans="1:11" ht="12.75">
      <c r="A47" s="283" t="s">
        <v>333</v>
      </c>
      <c r="B47" s="284" t="s">
        <v>197</v>
      </c>
      <c r="C47" s="285" t="s">
        <v>19</v>
      </c>
      <c r="D47" s="285" t="s">
        <v>190</v>
      </c>
      <c r="E47" s="286" t="s">
        <v>401</v>
      </c>
      <c r="F47" s="297"/>
      <c r="G47" s="288" t="s">
        <v>193</v>
      </c>
      <c r="H47" s="288" t="s">
        <v>188</v>
      </c>
      <c r="I47" s="289">
        <f>I48</f>
        <v>1109.6</v>
      </c>
      <c r="J47" s="289">
        <f>J48</f>
        <v>1154</v>
      </c>
      <c r="K47" s="463"/>
    </row>
    <row r="48" spans="1:11" ht="25.5">
      <c r="A48" s="283" t="s">
        <v>145</v>
      </c>
      <c r="B48" s="284" t="s">
        <v>197</v>
      </c>
      <c r="C48" s="285" t="s">
        <v>19</v>
      </c>
      <c r="D48" s="285" t="s">
        <v>190</v>
      </c>
      <c r="E48" s="286" t="s">
        <v>401</v>
      </c>
      <c r="F48" s="297" t="s">
        <v>144</v>
      </c>
      <c r="G48" s="288" t="s">
        <v>193</v>
      </c>
      <c r="H48" s="288" t="s">
        <v>188</v>
      </c>
      <c r="I48" s="289">
        <v>1109.6</v>
      </c>
      <c r="J48" s="289">
        <v>1154</v>
      </c>
      <c r="K48" s="463"/>
    </row>
    <row r="49" spans="1:11" ht="25.5">
      <c r="A49" s="276" t="s">
        <v>334</v>
      </c>
      <c r="B49" s="277" t="s">
        <v>197</v>
      </c>
      <c r="C49" s="278" t="s">
        <v>10</v>
      </c>
      <c r="D49" s="278"/>
      <c r="E49" s="279"/>
      <c r="F49" s="298"/>
      <c r="G49" s="281" t="s">
        <v>193</v>
      </c>
      <c r="H49" s="281" t="s">
        <v>188</v>
      </c>
      <c r="I49" s="282">
        <f>I51+I53</f>
        <v>547.8</v>
      </c>
      <c r="J49" s="282">
        <f>J51+J53</f>
        <v>195</v>
      </c>
      <c r="K49" s="463"/>
    </row>
    <row r="50" spans="1:11" ht="12.75">
      <c r="A50" s="283" t="s">
        <v>406</v>
      </c>
      <c r="B50" s="284" t="s">
        <v>197</v>
      </c>
      <c r="C50" s="285" t="s">
        <v>10</v>
      </c>
      <c r="D50" s="285" t="s">
        <v>187</v>
      </c>
      <c r="E50" s="286"/>
      <c r="F50" s="297"/>
      <c r="G50" s="288" t="s">
        <v>193</v>
      </c>
      <c r="H50" s="288" t="s">
        <v>188</v>
      </c>
      <c r="I50" s="289">
        <f>I51</f>
        <v>402.8</v>
      </c>
      <c r="J50" s="289">
        <f>J51</f>
        <v>50</v>
      </c>
      <c r="K50" s="463"/>
    </row>
    <row r="51" spans="1:11" ht="25.5">
      <c r="A51" s="283" t="s">
        <v>145</v>
      </c>
      <c r="B51" s="284" t="s">
        <v>197</v>
      </c>
      <c r="C51" s="285" t="s">
        <v>10</v>
      </c>
      <c r="D51" s="285" t="s">
        <v>187</v>
      </c>
      <c r="E51" s="286" t="s">
        <v>408</v>
      </c>
      <c r="F51" s="297" t="s">
        <v>144</v>
      </c>
      <c r="G51" s="288" t="s">
        <v>193</v>
      </c>
      <c r="H51" s="288" t="s">
        <v>188</v>
      </c>
      <c r="I51" s="289">
        <v>402.8</v>
      </c>
      <c r="J51" s="289">
        <v>50</v>
      </c>
      <c r="K51" s="463"/>
    </row>
    <row r="52" spans="1:11" ht="12.75">
      <c r="A52" s="283" t="s">
        <v>423</v>
      </c>
      <c r="B52" s="284" t="s">
        <v>197</v>
      </c>
      <c r="C52" s="285" t="s">
        <v>10</v>
      </c>
      <c r="D52" s="285" t="s">
        <v>190</v>
      </c>
      <c r="E52" s="286" t="s">
        <v>409</v>
      </c>
      <c r="F52" s="297"/>
      <c r="G52" s="288" t="s">
        <v>193</v>
      </c>
      <c r="H52" s="288" t="s">
        <v>188</v>
      </c>
      <c r="I52" s="289">
        <f>I53</f>
        <v>145</v>
      </c>
      <c r="J52" s="289">
        <f>J53</f>
        <v>145</v>
      </c>
      <c r="K52" s="463"/>
    </row>
    <row r="53" spans="1:11" ht="25.5" customHeight="1">
      <c r="A53" s="283" t="s">
        <v>145</v>
      </c>
      <c r="B53" s="284" t="s">
        <v>197</v>
      </c>
      <c r="C53" s="285" t="s">
        <v>10</v>
      </c>
      <c r="D53" s="285" t="s">
        <v>190</v>
      </c>
      <c r="E53" s="286" t="s">
        <v>409</v>
      </c>
      <c r="F53" s="297" t="s">
        <v>144</v>
      </c>
      <c r="G53" s="288" t="s">
        <v>193</v>
      </c>
      <c r="H53" s="288" t="s">
        <v>188</v>
      </c>
      <c r="I53" s="289">
        <v>145</v>
      </c>
      <c r="J53" s="289">
        <v>145</v>
      </c>
      <c r="K53" s="463"/>
    </row>
    <row r="54" spans="1:11" ht="16.5" customHeight="1">
      <c r="A54" s="343" t="s">
        <v>639</v>
      </c>
      <c r="B54" s="277" t="s">
        <v>197</v>
      </c>
      <c r="C54" s="278" t="s">
        <v>44</v>
      </c>
      <c r="D54" s="278"/>
      <c r="E54" s="279"/>
      <c r="F54" s="279"/>
      <c r="G54" s="281"/>
      <c r="H54" s="281"/>
      <c r="I54" s="282">
        <f>I55+I57</f>
        <v>145</v>
      </c>
      <c r="J54" s="282">
        <f>J55+J57</f>
        <v>145</v>
      </c>
      <c r="K54" s="463"/>
    </row>
    <row r="55" spans="1:11" ht="13.5" customHeight="1">
      <c r="A55" s="283" t="s">
        <v>637</v>
      </c>
      <c r="B55" s="284" t="s">
        <v>197</v>
      </c>
      <c r="C55" s="285" t="s">
        <v>44</v>
      </c>
      <c r="D55" s="285" t="s">
        <v>187</v>
      </c>
      <c r="E55" s="286" t="s">
        <v>628</v>
      </c>
      <c r="F55" s="297"/>
      <c r="G55" s="288"/>
      <c r="H55" s="288"/>
      <c r="I55" s="289">
        <f>I56</f>
        <v>75</v>
      </c>
      <c r="J55" s="289">
        <f>J56</f>
        <v>75</v>
      </c>
      <c r="K55" s="463"/>
    </row>
    <row r="56" spans="1:11" ht="27.75" customHeight="1">
      <c r="A56" s="283" t="s">
        <v>145</v>
      </c>
      <c r="B56" s="284" t="s">
        <v>197</v>
      </c>
      <c r="C56" s="285" t="s">
        <v>44</v>
      </c>
      <c r="D56" s="285" t="s">
        <v>187</v>
      </c>
      <c r="E56" s="286" t="s">
        <v>628</v>
      </c>
      <c r="F56" s="297" t="s">
        <v>144</v>
      </c>
      <c r="G56" s="288" t="s">
        <v>193</v>
      </c>
      <c r="H56" s="288" t="s">
        <v>188</v>
      </c>
      <c r="I56" s="289">
        <v>75</v>
      </c>
      <c r="J56" s="289">
        <v>75</v>
      </c>
      <c r="K56" s="463"/>
    </row>
    <row r="57" spans="1:11" ht="14.25" customHeight="1">
      <c r="A57" s="283" t="s">
        <v>640</v>
      </c>
      <c r="B57" s="284" t="s">
        <v>197</v>
      </c>
      <c r="C57" s="285" t="s">
        <v>44</v>
      </c>
      <c r="D57" s="285" t="s">
        <v>190</v>
      </c>
      <c r="E57" s="286" t="s">
        <v>629</v>
      </c>
      <c r="F57" s="297"/>
      <c r="G57" s="288"/>
      <c r="H57" s="288"/>
      <c r="I57" s="289">
        <f>I58</f>
        <v>70</v>
      </c>
      <c r="J57" s="289">
        <f>J58</f>
        <v>70</v>
      </c>
      <c r="K57" s="463"/>
    </row>
    <row r="58" spans="1:11" ht="26.25" customHeight="1">
      <c r="A58" s="283" t="s">
        <v>145</v>
      </c>
      <c r="B58" s="284" t="s">
        <v>197</v>
      </c>
      <c r="C58" s="285" t="s">
        <v>44</v>
      </c>
      <c r="D58" s="285" t="s">
        <v>190</v>
      </c>
      <c r="E58" s="286" t="s">
        <v>629</v>
      </c>
      <c r="F58" s="297" t="s">
        <v>144</v>
      </c>
      <c r="G58" s="288" t="s">
        <v>193</v>
      </c>
      <c r="H58" s="288" t="s">
        <v>188</v>
      </c>
      <c r="I58" s="289">
        <v>70</v>
      </c>
      <c r="J58" s="289">
        <v>70</v>
      </c>
      <c r="K58" s="463"/>
    </row>
    <row r="59" spans="1:11" ht="63.75">
      <c r="A59" s="290" t="s">
        <v>506</v>
      </c>
      <c r="B59" s="277" t="s">
        <v>198</v>
      </c>
      <c r="C59" s="278"/>
      <c r="D59" s="278"/>
      <c r="E59" s="279"/>
      <c r="F59" s="291"/>
      <c r="G59" s="292"/>
      <c r="H59" s="293"/>
      <c r="I59" s="294">
        <f aca="true" t="shared" si="2" ref="I59:J61">I60</f>
        <v>30</v>
      </c>
      <c r="J59" s="294">
        <f t="shared" si="2"/>
        <v>30</v>
      </c>
      <c r="K59" s="463"/>
    </row>
    <row r="60" spans="1:11" ht="25.5">
      <c r="A60" s="290" t="s">
        <v>326</v>
      </c>
      <c r="B60" s="277" t="s">
        <v>198</v>
      </c>
      <c r="C60" s="278" t="s">
        <v>19</v>
      </c>
      <c r="D60" s="278"/>
      <c r="E60" s="279"/>
      <c r="F60" s="299"/>
      <c r="G60" s="300" t="s">
        <v>188</v>
      </c>
      <c r="H60" s="300" t="s">
        <v>216</v>
      </c>
      <c r="I60" s="464">
        <f t="shared" si="2"/>
        <v>30</v>
      </c>
      <c r="J60" s="464">
        <f t="shared" si="2"/>
        <v>30</v>
      </c>
      <c r="K60" s="463"/>
    </row>
    <row r="61" spans="1:11" ht="12.75">
      <c r="A61" s="302" t="s">
        <v>443</v>
      </c>
      <c r="B61" s="284" t="s">
        <v>198</v>
      </c>
      <c r="C61" s="285" t="s">
        <v>19</v>
      </c>
      <c r="D61" s="285" t="s">
        <v>187</v>
      </c>
      <c r="E61" s="286" t="s">
        <v>364</v>
      </c>
      <c r="F61" s="303"/>
      <c r="G61" s="304" t="s">
        <v>188</v>
      </c>
      <c r="H61" s="304" t="s">
        <v>216</v>
      </c>
      <c r="I61" s="305">
        <f t="shared" si="2"/>
        <v>30</v>
      </c>
      <c r="J61" s="305">
        <f t="shared" si="2"/>
        <v>30</v>
      </c>
      <c r="K61" s="463"/>
    </row>
    <row r="62" spans="1:11" ht="21.75" customHeight="1">
      <c r="A62" s="283" t="s">
        <v>145</v>
      </c>
      <c r="B62" s="284" t="s">
        <v>198</v>
      </c>
      <c r="C62" s="285" t="s">
        <v>19</v>
      </c>
      <c r="D62" s="285" t="s">
        <v>187</v>
      </c>
      <c r="E62" s="286" t="s">
        <v>364</v>
      </c>
      <c r="F62" s="425">
        <v>240</v>
      </c>
      <c r="G62" s="304" t="s">
        <v>188</v>
      </c>
      <c r="H62" s="304" t="s">
        <v>216</v>
      </c>
      <c r="I62" s="305">
        <v>30</v>
      </c>
      <c r="J62" s="305">
        <v>30</v>
      </c>
      <c r="K62" s="463"/>
    </row>
    <row r="63" spans="1:11" ht="38.25">
      <c r="A63" s="290" t="s">
        <v>48</v>
      </c>
      <c r="B63" s="306" t="s">
        <v>217</v>
      </c>
      <c r="C63" s="306"/>
      <c r="D63" s="306"/>
      <c r="E63" s="306"/>
      <c r="F63" s="307"/>
      <c r="G63" s="292"/>
      <c r="H63" s="292"/>
      <c r="I63" s="294">
        <f>I64+I67+I70</f>
        <v>90</v>
      </c>
      <c r="J63" s="294">
        <f>J64+J67+J70</f>
        <v>90</v>
      </c>
      <c r="K63" s="463"/>
    </row>
    <row r="64" spans="1:11" ht="25.5">
      <c r="A64" s="276" t="s">
        <v>313</v>
      </c>
      <c r="B64" s="306" t="s">
        <v>217</v>
      </c>
      <c r="C64" s="306" t="s">
        <v>19</v>
      </c>
      <c r="D64" s="306"/>
      <c r="E64" s="306"/>
      <c r="F64" s="308"/>
      <c r="G64" s="292" t="s">
        <v>187</v>
      </c>
      <c r="H64" s="292" t="s">
        <v>240</v>
      </c>
      <c r="I64" s="282">
        <f>I65</f>
        <v>20</v>
      </c>
      <c r="J64" s="282">
        <f>J65</f>
        <v>20</v>
      </c>
      <c r="K64" s="463"/>
    </row>
    <row r="65" spans="1:11" ht="25.5">
      <c r="A65" s="283" t="s">
        <v>314</v>
      </c>
      <c r="B65" s="309" t="s">
        <v>217</v>
      </c>
      <c r="C65" s="309" t="s">
        <v>19</v>
      </c>
      <c r="D65" s="309" t="s">
        <v>187</v>
      </c>
      <c r="E65" s="309" t="s">
        <v>389</v>
      </c>
      <c r="F65" s="310"/>
      <c r="G65" s="311" t="s">
        <v>187</v>
      </c>
      <c r="H65" s="311" t="s">
        <v>240</v>
      </c>
      <c r="I65" s="289">
        <f>I66</f>
        <v>20</v>
      </c>
      <c r="J65" s="289">
        <f>J66</f>
        <v>20</v>
      </c>
      <c r="K65" s="463"/>
    </row>
    <row r="66" spans="1:11" ht="25.5">
      <c r="A66" s="283" t="s">
        <v>145</v>
      </c>
      <c r="B66" s="309" t="s">
        <v>217</v>
      </c>
      <c r="C66" s="309" t="s">
        <v>19</v>
      </c>
      <c r="D66" s="309" t="s">
        <v>187</v>
      </c>
      <c r="E66" s="309" t="s">
        <v>389</v>
      </c>
      <c r="F66" s="310" t="s">
        <v>144</v>
      </c>
      <c r="G66" s="311" t="s">
        <v>187</v>
      </c>
      <c r="H66" s="311" t="s">
        <v>240</v>
      </c>
      <c r="I66" s="289">
        <v>20</v>
      </c>
      <c r="J66" s="289">
        <v>20</v>
      </c>
      <c r="K66" s="463"/>
    </row>
    <row r="67" spans="1:11" ht="25.5">
      <c r="A67" s="276" t="s">
        <v>444</v>
      </c>
      <c r="B67" s="306" t="s">
        <v>217</v>
      </c>
      <c r="C67" s="306" t="s">
        <v>10</v>
      </c>
      <c r="D67" s="306"/>
      <c r="E67" s="306"/>
      <c r="F67" s="292"/>
      <c r="G67" s="292" t="s">
        <v>187</v>
      </c>
      <c r="H67" s="292" t="s">
        <v>240</v>
      </c>
      <c r="I67" s="282">
        <f>I68</f>
        <v>20</v>
      </c>
      <c r="J67" s="282">
        <f>J68</f>
        <v>20</v>
      </c>
      <c r="K67" s="463"/>
    </row>
    <row r="68" spans="1:11" ht="12.75">
      <c r="A68" s="283" t="s">
        <v>316</v>
      </c>
      <c r="B68" s="309" t="s">
        <v>217</v>
      </c>
      <c r="C68" s="309" t="s">
        <v>10</v>
      </c>
      <c r="D68" s="309" t="s">
        <v>187</v>
      </c>
      <c r="E68" s="309" t="s">
        <v>390</v>
      </c>
      <c r="F68" s="310"/>
      <c r="G68" s="311" t="s">
        <v>187</v>
      </c>
      <c r="H68" s="311" t="s">
        <v>240</v>
      </c>
      <c r="I68" s="289">
        <f>I69</f>
        <v>20</v>
      </c>
      <c r="J68" s="289">
        <f>J69</f>
        <v>20</v>
      </c>
      <c r="K68" s="463"/>
    </row>
    <row r="69" spans="1:11" ht="25.5">
      <c r="A69" s="283" t="s">
        <v>145</v>
      </c>
      <c r="B69" s="309" t="s">
        <v>217</v>
      </c>
      <c r="C69" s="309" t="s">
        <v>10</v>
      </c>
      <c r="D69" s="309" t="s">
        <v>187</v>
      </c>
      <c r="E69" s="309" t="s">
        <v>390</v>
      </c>
      <c r="F69" s="310" t="s">
        <v>144</v>
      </c>
      <c r="G69" s="311" t="s">
        <v>187</v>
      </c>
      <c r="H69" s="311" t="s">
        <v>240</v>
      </c>
      <c r="I69" s="289">
        <v>20</v>
      </c>
      <c r="J69" s="289">
        <v>20</v>
      </c>
      <c r="K69" s="463"/>
    </row>
    <row r="70" spans="1:11" ht="25.5">
      <c r="A70" s="276" t="s">
        <v>317</v>
      </c>
      <c r="B70" s="306" t="s">
        <v>217</v>
      </c>
      <c r="C70" s="306" t="s">
        <v>44</v>
      </c>
      <c r="D70" s="306"/>
      <c r="E70" s="306"/>
      <c r="F70" s="308"/>
      <c r="G70" s="292" t="s">
        <v>187</v>
      </c>
      <c r="H70" s="292" t="s">
        <v>240</v>
      </c>
      <c r="I70" s="282">
        <f>I71</f>
        <v>50</v>
      </c>
      <c r="J70" s="282">
        <f>J71</f>
        <v>50</v>
      </c>
      <c r="K70" s="463"/>
    </row>
    <row r="71" spans="1:11" ht="12.75">
      <c r="A71" s="283" t="s">
        <v>419</v>
      </c>
      <c r="B71" s="309" t="s">
        <v>217</v>
      </c>
      <c r="C71" s="309" t="s">
        <v>44</v>
      </c>
      <c r="D71" s="309" t="s">
        <v>187</v>
      </c>
      <c r="E71" s="309" t="s">
        <v>391</v>
      </c>
      <c r="F71" s="310"/>
      <c r="G71" s="311" t="s">
        <v>187</v>
      </c>
      <c r="H71" s="311" t="s">
        <v>240</v>
      </c>
      <c r="I71" s="289">
        <f>I72</f>
        <v>50</v>
      </c>
      <c r="J71" s="289">
        <f>J72</f>
        <v>50</v>
      </c>
      <c r="K71" s="463"/>
    </row>
    <row r="72" spans="1:11" ht="25.5">
      <c r="A72" s="283" t="s">
        <v>145</v>
      </c>
      <c r="B72" s="309" t="s">
        <v>217</v>
      </c>
      <c r="C72" s="309" t="s">
        <v>44</v>
      </c>
      <c r="D72" s="309" t="s">
        <v>187</v>
      </c>
      <c r="E72" s="309" t="s">
        <v>391</v>
      </c>
      <c r="F72" s="310" t="s">
        <v>144</v>
      </c>
      <c r="G72" s="311" t="s">
        <v>187</v>
      </c>
      <c r="H72" s="311" t="s">
        <v>240</v>
      </c>
      <c r="I72" s="289">
        <v>50</v>
      </c>
      <c r="J72" s="289">
        <v>50</v>
      </c>
      <c r="K72" s="463"/>
    </row>
    <row r="73" spans="1:11" ht="38.25">
      <c r="A73" s="290" t="s">
        <v>524</v>
      </c>
      <c r="B73" s="277" t="s">
        <v>216</v>
      </c>
      <c r="C73" s="306"/>
      <c r="D73" s="306"/>
      <c r="E73" s="279"/>
      <c r="F73" s="291"/>
      <c r="G73" s="292"/>
      <c r="H73" s="293"/>
      <c r="I73" s="294">
        <f aca="true" t="shared" si="3" ref="I73:J75">I74</f>
        <v>10</v>
      </c>
      <c r="J73" s="294">
        <f t="shared" si="3"/>
        <v>10</v>
      </c>
      <c r="K73" s="463"/>
    </row>
    <row r="74" spans="1:11" ht="24">
      <c r="A74" s="312" t="s">
        <v>345</v>
      </c>
      <c r="B74" s="277" t="s">
        <v>216</v>
      </c>
      <c r="C74" s="306" t="s">
        <v>19</v>
      </c>
      <c r="D74" s="306" t="s">
        <v>187</v>
      </c>
      <c r="E74" s="279"/>
      <c r="F74" s="280"/>
      <c r="G74" s="281" t="s">
        <v>216</v>
      </c>
      <c r="H74" s="281" t="s">
        <v>188</v>
      </c>
      <c r="I74" s="282">
        <f t="shared" si="3"/>
        <v>10</v>
      </c>
      <c r="J74" s="282">
        <f t="shared" si="3"/>
        <v>10</v>
      </c>
      <c r="K74" s="463"/>
    </row>
    <row r="75" spans="1:11" ht="45" customHeight="1">
      <c r="A75" s="313" t="s">
        <v>123</v>
      </c>
      <c r="B75" s="284" t="s">
        <v>216</v>
      </c>
      <c r="C75" s="309" t="s">
        <v>19</v>
      </c>
      <c r="D75" s="309" t="s">
        <v>187</v>
      </c>
      <c r="E75" s="286" t="s">
        <v>415</v>
      </c>
      <c r="F75" s="287"/>
      <c r="G75" s="288" t="s">
        <v>216</v>
      </c>
      <c r="H75" s="288" t="s">
        <v>188</v>
      </c>
      <c r="I75" s="289">
        <f t="shared" si="3"/>
        <v>10</v>
      </c>
      <c r="J75" s="289">
        <f t="shared" si="3"/>
        <v>10</v>
      </c>
      <c r="K75" s="463"/>
    </row>
    <row r="76" spans="1:11" ht="25.5">
      <c r="A76" s="283" t="s">
        <v>145</v>
      </c>
      <c r="B76" s="284" t="s">
        <v>216</v>
      </c>
      <c r="C76" s="309" t="s">
        <v>19</v>
      </c>
      <c r="D76" s="309" t="s">
        <v>187</v>
      </c>
      <c r="E76" s="286" t="s">
        <v>415</v>
      </c>
      <c r="F76" s="287" t="s">
        <v>144</v>
      </c>
      <c r="G76" s="288" t="s">
        <v>216</v>
      </c>
      <c r="H76" s="288" t="s">
        <v>188</v>
      </c>
      <c r="I76" s="289">
        <v>10</v>
      </c>
      <c r="J76" s="289">
        <v>10</v>
      </c>
      <c r="K76" s="463"/>
    </row>
    <row r="77" spans="1:11" ht="26.25" customHeight="1">
      <c r="A77" s="628" t="s">
        <v>650</v>
      </c>
      <c r="B77" s="277" t="s">
        <v>631</v>
      </c>
      <c r="C77" s="278" t="s">
        <v>44</v>
      </c>
      <c r="D77" s="278"/>
      <c r="E77" s="279"/>
      <c r="F77" s="280"/>
      <c r="G77" s="281"/>
      <c r="H77" s="281"/>
      <c r="I77" s="282">
        <v>170</v>
      </c>
      <c r="J77" s="282">
        <v>170</v>
      </c>
      <c r="K77" s="463"/>
    </row>
    <row r="78" spans="1:11" ht="27" customHeight="1">
      <c r="A78" s="283" t="s">
        <v>145</v>
      </c>
      <c r="B78" s="284" t="s">
        <v>631</v>
      </c>
      <c r="C78" s="285" t="s">
        <v>44</v>
      </c>
      <c r="D78" s="285" t="s">
        <v>187</v>
      </c>
      <c r="E78" s="286" t="s">
        <v>624</v>
      </c>
      <c r="F78" s="287" t="s">
        <v>144</v>
      </c>
      <c r="G78" s="288" t="s">
        <v>193</v>
      </c>
      <c r="H78" s="288" t="s">
        <v>188</v>
      </c>
      <c r="I78" s="289">
        <v>170</v>
      </c>
      <c r="J78" s="289">
        <v>170</v>
      </c>
      <c r="K78" s="463"/>
    </row>
    <row r="79" spans="1:11" ht="37.5" customHeight="1">
      <c r="A79" s="82" t="s">
        <v>627</v>
      </c>
      <c r="B79" s="277" t="s">
        <v>632</v>
      </c>
      <c r="C79" s="278" t="s">
        <v>44</v>
      </c>
      <c r="D79" s="278"/>
      <c r="E79" s="279"/>
      <c r="F79" s="291"/>
      <c r="G79" s="292"/>
      <c r="H79" s="293"/>
      <c r="I79" s="294">
        <f>I80</f>
        <v>50</v>
      </c>
      <c r="J79" s="294">
        <f>J80</f>
        <v>50</v>
      </c>
      <c r="K79" s="463"/>
    </row>
    <row r="80" spans="1:11" ht="22.5" customHeight="1">
      <c r="A80" s="85" t="s">
        <v>651</v>
      </c>
      <c r="B80" s="284" t="s">
        <v>632</v>
      </c>
      <c r="C80" s="285" t="s">
        <v>44</v>
      </c>
      <c r="D80" s="285" t="s">
        <v>187</v>
      </c>
      <c r="E80" s="286"/>
      <c r="F80" s="296"/>
      <c r="G80" s="288"/>
      <c r="H80" s="288"/>
      <c r="I80" s="305">
        <f>I81</f>
        <v>50</v>
      </c>
      <c r="J80" s="305">
        <f>J81</f>
        <v>50</v>
      </c>
      <c r="K80" s="463"/>
    </row>
    <row r="81" spans="1:11" ht="27.75" customHeight="1">
      <c r="A81" s="283" t="s">
        <v>145</v>
      </c>
      <c r="B81" s="284" t="s">
        <v>632</v>
      </c>
      <c r="C81" s="285" t="s">
        <v>44</v>
      </c>
      <c r="D81" s="285" t="s">
        <v>187</v>
      </c>
      <c r="E81" s="286" t="s">
        <v>630</v>
      </c>
      <c r="F81" s="296">
        <v>240</v>
      </c>
      <c r="G81" s="288" t="s">
        <v>193</v>
      </c>
      <c r="H81" s="288" t="s">
        <v>188</v>
      </c>
      <c r="I81" s="305">
        <v>50</v>
      </c>
      <c r="J81" s="305">
        <v>50</v>
      </c>
      <c r="K81" s="463"/>
    </row>
    <row r="82" spans="1:11" s="35" customFormat="1" ht="12.75">
      <c r="A82" s="316" t="s">
        <v>125</v>
      </c>
      <c r="B82" s="317"/>
      <c r="C82" s="318"/>
      <c r="D82" s="318"/>
      <c r="E82" s="318"/>
      <c r="F82" s="318"/>
      <c r="G82" s="318"/>
      <c r="H82" s="319"/>
      <c r="I82" s="320">
        <f>I13+I25+I29+I39+I43+I59+I63+I73+I77+I79</f>
        <v>5905</v>
      </c>
      <c r="J82" s="320">
        <f>J13+J25+J29+J39+J43+J59+J63+J73+J77+J79</f>
        <v>5743</v>
      </c>
      <c r="K82" s="321"/>
    </row>
    <row r="83" spans="1:11" ht="14.25">
      <c r="A83" s="463"/>
      <c r="B83" s="426"/>
      <c r="C83" s="463"/>
      <c r="D83" s="463"/>
      <c r="E83" s="463"/>
      <c r="F83" s="463"/>
      <c r="G83" s="463"/>
      <c r="H83" s="463"/>
      <c r="I83" s="465"/>
      <c r="J83" s="465"/>
      <c r="K83" s="463"/>
    </row>
    <row r="84" spans="1:11" ht="14.25">
      <c r="A84" s="463"/>
      <c r="B84" s="426"/>
      <c r="C84" s="463"/>
      <c r="D84" s="463"/>
      <c r="E84" s="463"/>
      <c r="F84" s="463"/>
      <c r="G84" s="463"/>
      <c r="H84" s="463"/>
      <c r="I84" s="465"/>
      <c r="J84" s="465"/>
      <c r="K84" s="463"/>
    </row>
    <row r="85" spans="1:11" ht="14.25">
      <c r="A85" s="457"/>
      <c r="C85" s="457"/>
      <c r="D85" s="457"/>
      <c r="E85" s="457"/>
      <c r="F85" s="457"/>
      <c r="G85" s="457"/>
      <c r="H85" s="457"/>
      <c r="I85" s="466"/>
      <c r="J85" s="466"/>
      <c r="K85" s="457"/>
    </row>
  </sheetData>
  <sheetProtection/>
  <mergeCells count="7">
    <mergeCell ref="F6:J6"/>
    <mergeCell ref="H1:J1"/>
    <mergeCell ref="E2:J5"/>
    <mergeCell ref="B12:E12"/>
    <mergeCell ref="A11:I11"/>
    <mergeCell ref="A10:J10"/>
    <mergeCell ref="E7:J8"/>
  </mergeCells>
  <printOptions/>
  <pageMargins left="0.7086614173228347" right="0.4330708661417323" top="0.31496062992125984" bottom="0.31496062992125984" header="0.31496062992125984" footer="0.31496062992125984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zoomScale="190" zoomScaleNormal="190" zoomScalePageLayoutView="0" workbookViewId="0" topLeftCell="A29">
      <selection activeCell="C36" sqref="C36"/>
    </sheetView>
  </sheetViews>
  <sheetFormatPr defaultColWidth="9.140625" defaultRowHeight="12.75"/>
  <cols>
    <col min="1" max="1" width="25.57421875" style="0" customWidth="1"/>
    <col min="2" max="2" width="39.8515625" style="0" customWidth="1"/>
    <col min="3" max="3" width="16.7109375" style="0" customWidth="1"/>
    <col min="4" max="4" width="9.140625" style="0" customWidth="1"/>
    <col min="6" max="10" width="9.140625" style="0" customWidth="1"/>
  </cols>
  <sheetData>
    <row r="1" spans="2:3" ht="3.75" customHeight="1">
      <c r="B1" s="780"/>
      <c r="C1" s="780"/>
    </row>
    <row r="2" spans="2:3" ht="52.5" customHeight="1" hidden="1">
      <c r="B2" s="803"/>
      <c r="C2" s="803"/>
    </row>
    <row r="3" spans="2:3" ht="12.75">
      <c r="B3" s="780" t="s">
        <v>551</v>
      </c>
      <c r="C3" s="780"/>
    </row>
    <row r="4" spans="1:6" ht="38.25" customHeight="1">
      <c r="A4" s="431"/>
      <c r="B4" s="803" t="s">
        <v>715</v>
      </c>
      <c r="C4" s="803"/>
      <c r="D4" s="6"/>
      <c r="E4" s="6"/>
      <c r="F4" s="6"/>
    </row>
    <row r="5" spans="1:6" ht="14.25" customHeight="1" hidden="1">
      <c r="A5" s="431"/>
      <c r="B5" s="775"/>
      <c r="C5" s="775"/>
      <c r="D5" s="775"/>
      <c r="E5" s="775"/>
      <c r="F5" s="775"/>
    </row>
    <row r="6" spans="1:3" ht="15" hidden="1">
      <c r="A6" s="274"/>
      <c r="B6" s="52"/>
      <c r="C6" s="432"/>
    </row>
    <row r="7" spans="1:3" ht="15" hidden="1">
      <c r="A7" s="274"/>
      <c r="B7" s="52"/>
      <c r="C7" s="432"/>
    </row>
    <row r="8" spans="1:3" ht="15" hidden="1">
      <c r="A8" s="274"/>
      <c r="B8" s="274"/>
      <c r="C8" s="433"/>
    </row>
    <row r="9" spans="1:3" ht="21" customHeight="1">
      <c r="A9" s="477" t="s">
        <v>472</v>
      </c>
      <c r="B9" s="477"/>
      <c r="C9" s="477"/>
    </row>
    <row r="10" spans="1:3" ht="12.75">
      <c r="A10" s="846" t="s">
        <v>675</v>
      </c>
      <c r="B10" s="846"/>
      <c r="C10" s="846"/>
    </row>
    <row r="11" spans="1:3" ht="9" customHeight="1" hidden="1">
      <c r="A11" s="469"/>
      <c r="B11" s="469"/>
      <c r="C11" s="469"/>
    </row>
    <row r="12" spans="1:3" ht="12.75" hidden="1">
      <c r="A12" s="1"/>
      <c r="B12" s="1"/>
      <c r="C12" s="61" t="s">
        <v>473</v>
      </c>
    </row>
    <row r="13" spans="1:3" ht="14.25" customHeight="1">
      <c r="A13" s="847" t="s">
        <v>474</v>
      </c>
      <c r="B13" s="848" t="s">
        <v>475</v>
      </c>
      <c r="C13" s="849" t="s">
        <v>614</v>
      </c>
    </row>
    <row r="14" spans="1:3" ht="60" customHeight="1">
      <c r="A14" s="847"/>
      <c r="B14" s="848"/>
      <c r="C14" s="849"/>
    </row>
    <row r="15" spans="1:3" ht="34.5" customHeight="1" hidden="1">
      <c r="A15" s="479"/>
      <c r="B15" s="480"/>
      <c r="C15" s="478"/>
    </row>
    <row r="16" spans="1:3" ht="25.5" customHeight="1" hidden="1">
      <c r="A16" s="479"/>
      <c r="B16" s="481"/>
      <c r="C16" s="482"/>
    </row>
    <row r="17" spans="1:3" ht="38.25" customHeight="1" hidden="1">
      <c r="A17" s="483"/>
      <c r="B17" s="484"/>
      <c r="C17" s="485"/>
    </row>
    <row r="18" spans="1:3" ht="36.75" customHeight="1" hidden="1">
      <c r="A18" s="483"/>
      <c r="B18" s="484"/>
      <c r="C18" s="485"/>
    </row>
    <row r="19" spans="1:3" ht="36" customHeight="1" hidden="1">
      <c r="A19" s="483"/>
      <c r="B19" s="484"/>
      <c r="C19" s="485"/>
    </row>
    <row r="20" spans="1:3" ht="44.25" customHeight="1">
      <c r="A20" s="555" t="s">
        <v>548</v>
      </c>
      <c r="B20" s="556" t="s">
        <v>580</v>
      </c>
      <c r="C20" s="485">
        <v>0</v>
      </c>
    </row>
    <row r="21" spans="1:3" ht="48" customHeight="1">
      <c r="A21" s="483" t="s">
        <v>581</v>
      </c>
      <c r="B21" s="557" t="s">
        <v>582</v>
      </c>
      <c r="C21" s="485">
        <v>0</v>
      </c>
    </row>
    <row r="22" spans="1:3" ht="44.25" customHeight="1">
      <c r="A22" s="483" t="s">
        <v>579</v>
      </c>
      <c r="B22" s="557" t="s">
        <v>583</v>
      </c>
      <c r="C22" s="485">
        <v>0</v>
      </c>
    </row>
    <row r="23" spans="1:3" ht="27.75" customHeight="1">
      <c r="A23" s="486" t="s">
        <v>481</v>
      </c>
      <c r="B23" s="487" t="s">
        <v>482</v>
      </c>
      <c r="C23" s="482">
        <f>C31-C27</f>
        <v>0</v>
      </c>
    </row>
    <row r="24" spans="1:3" ht="19.5" customHeight="1">
      <c r="A24" s="483" t="s">
        <v>483</v>
      </c>
      <c r="B24" s="484" t="s">
        <v>484</v>
      </c>
      <c r="C24" s="485">
        <f>C25</f>
        <v>12094.1</v>
      </c>
    </row>
    <row r="25" spans="1:3" ht="26.25" customHeight="1">
      <c r="A25" s="483" t="s">
        <v>485</v>
      </c>
      <c r="B25" s="484" t="s">
        <v>486</v>
      </c>
      <c r="C25" s="485">
        <f>C26</f>
        <v>12094.1</v>
      </c>
    </row>
    <row r="26" spans="1:3" ht="26.25" customHeight="1">
      <c r="A26" s="483" t="s">
        <v>487</v>
      </c>
      <c r="B26" s="484" t="s">
        <v>488</v>
      </c>
      <c r="C26" s="485">
        <f>C27</f>
        <v>12094.1</v>
      </c>
    </row>
    <row r="27" spans="1:3" ht="29.25" customHeight="1">
      <c r="A27" s="483" t="s">
        <v>489</v>
      </c>
      <c r="B27" s="484" t="s">
        <v>490</v>
      </c>
      <c r="C27" s="485">
        <v>12094.1</v>
      </c>
    </row>
    <row r="28" spans="1:3" ht="18.75" customHeight="1">
      <c r="A28" s="483" t="s">
        <v>491</v>
      </c>
      <c r="B28" s="484" t="s">
        <v>492</v>
      </c>
      <c r="C28" s="485">
        <f>C29</f>
        <v>12094.1</v>
      </c>
    </row>
    <row r="29" spans="1:3" ht="24" customHeight="1">
      <c r="A29" s="483" t="s">
        <v>493</v>
      </c>
      <c r="B29" s="484" t="s">
        <v>494</v>
      </c>
      <c r="C29" s="485">
        <f>C30</f>
        <v>12094.1</v>
      </c>
    </row>
    <row r="30" spans="1:3" ht="24.75" customHeight="1">
      <c r="A30" s="483" t="s">
        <v>495</v>
      </c>
      <c r="B30" s="484" t="s">
        <v>496</v>
      </c>
      <c r="C30" s="485">
        <f>C31</f>
        <v>12094.1</v>
      </c>
    </row>
    <row r="31" spans="1:3" ht="29.25" customHeight="1">
      <c r="A31" s="483" t="s">
        <v>497</v>
      </c>
      <c r="B31" s="484" t="s">
        <v>498</v>
      </c>
      <c r="C31" s="485">
        <v>12094.1</v>
      </c>
    </row>
    <row r="32" spans="1:3" ht="23.25" customHeight="1">
      <c r="A32" s="488"/>
      <c r="B32" s="480" t="s">
        <v>499</v>
      </c>
      <c r="C32" s="482">
        <v>0</v>
      </c>
    </row>
  </sheetData>
  <sheetProtection/>
  <mergeCells count="9">
    <mergeCell ref="B2:C2"/>
    <mergeCell ref="B1:C1"/>
    <mergeCell ref="B4:C4"/>
    <mergeCell ref="B3:C3"/>
    <mergeCell ref="A10:C10"/>
    <mergeCell ref="A13:A14"/>
    <mergeCell ref="B13:B14"/>
    <mergeCell ref="C13:C14"/>
    <mergeCell ref="B5:F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53.421875" style="0" customWidth="1"/>
    <col min="3" max="3" width="10.421875" style="0" customWidth="1"/>
    <col min="8" max="8" width="16.28125" style="0" customWidth="1"/>
  </cols>
  <sheetData>
    <row r="3" spans="1:3" ht="42.75" customHeight="1">
      <c r="A3" s="434"/>
      <c r="B3" s="434"/>
      <c r="C3" s="434"/>
    </row>
    <row r="4" spans="1:3" ht="14.25" customHeight="1">
      <c r="A4" s="853"/>
      <c r="B4" s="853"/>
      <c r="C4" s="853"/>
    </row>
    <row r="5" spans="1:3" ht="14.25">
      <c r="A5" s="435"/>
      <c r="B5" s="435"/>
      <c r="C5" s="435"/>
    </row>
    <row r="6" spans="1:3" ht="15">
      <c r="A6" s="27"/>
      <c r="B6" s="27"/>
      <c r="C6" s="432"/>
    </row>
    <row r="7" spans="1:4" ht="12.75" customHeight="1">
      <c r="A7" s="854"/>
      <c r="B7" s="855"/>
      <c r="C7" s="850"/>
      <c r="D7" s="851"/>
    </row>
    <row r="8" spans="1:4" ht="12.75" customHeight="1">
      <c r="A8" s="854"/>
      <c r="B8" s="855"/>
      <c r="C8" s="850"/>
      <c r="D8" s="852"/>
    </row>
    <row r="9" spans="1:4" ht="14.25">
      <c r="A9" s="436"/>
      <c r="B9" s="437"/>
      <c r="C9" s="444"/>
      <c r="D9" s="447"/>
    </row>
    <row r="10" spans="1:4" ht="14.25">
      <c r="A10" s="436"/>
      <c r="B10" s="438"/>
      <c r="C10" s="445"/>
      <c r="D10" s="447"/>
    </row>
    <row r="11" spans="1:4" ht="15">
      <c r="A11" s="439"/>
      <c r="B11" s="440"/>
      <c r="C11" s="446"/>
      <c r="D11" s="447"/>
    </row>
    <row r="12" spans="1:4" ht="15">
      <c r="A12" s="439"/>
      <c r="B12" s="440"/>
      <c r="C12" s="446"/>
      <c r="D12" s="447"/>
    </row>
    <row r="13" spans="1:4" ht="15">
      <c r="A13" s="439"/>
      <c r="B13" s="440"/>
      <c r="C13" s="446"/>
      <c r="D13" s="447"/>
    </row>
    <row r="14" spans="1:4" ht="15">
      <c r="A14" s="439"/>
      <c r="B14" s="440"/>
      <c r="C14" s="446"/>
      <c r="D14" s="447"/>
    </row>
    <row r="15" spans="1:4" ht="14.25">
      <c r="A15" s="441"/>
      <c r="B15" s="442"/>
      <c r="C15" s="445"/>
      <c r="D15" s="447"/>
    </row>
    <row r="16" spans="1:4" ht="15">
      <c r="A16" s="439"/>
      <c r="B16" s="440"/>
      <c r="C16" s="446"/>
      <c r="D16" s="447"/>
    </row>
    <row r="17" spans="1:4" ht="15">
      <c r="A17" s="439"/>
      <c r="B17" s="440"/>
      <c r="C17" s="446"/>
      <c r="D17" s="447"/>
    </row>
    <row r="18" spans="1:4" ht="15">
      <c r="A18" s="439"/>
      <c r="B18" s="440"/>
      <c r="C18" s="446"/>
      <c r="D18" s="447"/>
    </row>
    <row r="19" spans="1:4" ht="15">
      <c r="A19" s="439"/>
      <c r="B19" s="440"/>
      <c r="C19" s="446"/>
      <c r="D19" s="447"/>
    </row>
    <row r="20" spans="1:4" ht="15">
      <c r="A20" s="439"/>
      <c r="B20" s="440"/>
      <c r="C20" s="446"/>
      <c r="D20" s="447"/>
    </row>
    <row r="21" spans="1:4" ht="15">
      <c r="A21" s="439"/>
      <c r="B21" s="440"/>
      <c r="C21" s="446"/>
      <c r="D21" s="447"/>
    </row>
    <row r="22" spans="1:4" ht="15">
      <c r="A22" s="439"/>
      <c r="B22" s="440"/>
      <c r="C22" s="446"/>
      <c r="D22" s="447"/>
    </row>
    <row r="23" spans="1:4" ht="15">
      <c r="A23" s="439"/>
      <c r="B23" s="440"/>
      <c r="C23" s="446"/>
      <c r="D23" s="447"/>
    </row>
    <row r="24" spans="1:4" ht="14.25">
      <c r="A24" s="443"/>
      <c r="B24" s="437"/>
      <c r="C24" s="445"/>
      <c r="D24" s="447"/>
    </row>
  </sheetData>
  <sheetProtection/>
  <mergeCells count="5">
    <mergeCell ref="C7:C8"/>
    <mergeCell ref="D7:D8"/>
    <mergeCell ref="A4:C4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0.2890625" style="0" customWidth="1"/>
    <col min="2" max="2" width="27.00390625" style="0" customWidth="1"/>
    <col min="3" max="3" width="37.57421875" style="0" customWidth="1"/>
    <col min="4" max="4" width="12.28125" style="0" customWidth="1"/>
    <col min="5" max="5" width="9.8515625" style="0" hidden="1" customWidth="1"/>
    <col min="6" max="6" width="9.421875" style="0" customWidth="1"/>
    <col min="7" max="7" width="7.00390625" style="0" customWidth="1"/>
    <col min="8" max="8" width="10.00390625" style="0" customWidth="1"/>
  </cols>
  <sheetData>
    <row r="1" spans="1:6" ht="12" customHeight="1">
      <c r="A1" s="79"/>
      <c r="B1" s="535"/>
      <c r="C1" s="79"/>
      <c r="D1" s="814"/>
      <c r="E1" s="814"/>
      <c r="F1" s="814"/>
    </row>
    <row r="2" spans="3:6" ht="12.75" hidden="1">
      <c r="C2" s="803"/>
      <c r="D2" s="803"/>
      <c r="E2" s="803"/>
      <c r="F2" s="803"/>
    </row>
    <row r="3" spans="3:6" ht="45" customHeight="1" hidden="1">
      <c r="C3" s="803"/>
      <c r="D3" s="803"/>
      <c r="E3" s="803"/>
      <c r="F3" s="803"/>
    </row>
    <row r="4" ht="12.75" hidden="1"/>
    <row r="5" spans="3:4" ht="12.75" hidden="1">
      <c r="C5" s="775"/>
      <c r="D5" s="775"/>
    </row>
    <row r="6" spans="3:4" ht="12.75" hidden="1">
      <c r="C6" s="775"/>
      <c r="D6" s="775"/>
    </row>
    <row r="7" spans="3:4" ht="12.75" hidden="1">
      <c r="C7" s="775"/>
      <c r="D7" s="775"/>
    </row>
    <row r="8" spans="3:4" ht="12.75" hidden="1">
      <c r="C8" s="775"/>
      <c r="D8" s="775"/>
    </row>
    <row r="9" spans="3:4" ht="12.75" hidden="1">
      <c r="C9" s="775"/>
      <c r="D9" s="775"/>
    </row>
    <row r="10" spans="2:6" ht="14.25">
      <c r="B10" s="431"/>
      <c r="C10" s="857" t="s">
        <v>659</v>
      </c>
      <c r="D10" s="857"/>
      <c r="E10" s="844"/>
      <c r="F10" s="844"/>
    </row>
    <row r="11" spans="2:6" ht="51.75" customHeight="1">
      <c r="B11" s="431"/>
      <c r="C11" s="858" t="s">
        <v>619</v>
      </c>
      <c r="D11" s="858"/>
      <c r="E11" s="858"/>
      <c r="F11" s="844"/>
    </row>
    <row r="12" spans="2:4" ht="15" hidden="1">
      <c r="B12" s="431"/>
      <c r="C12" s="860"/>
      <c r="D12" s="860"/>
    </row>
    <row r="13" spans="2:4" ht="13.5" customHeight="1" hidden="1">
      <c r="B13" s="431"/>
      <c r="C13" s="431"/>
      <c r="D13" s="431"/>
    </row>
    <row r="14" spans="2:4" ht="15" hidden="1">
      <c r="B14" s="274"/>
      <c r="C14" s="52"/>
      <c r="D14" s="432"/>
    </row>
    <row r="15" spans="2:4" ht="15" hidden="1">
      <c r="B15" s="274"/>
      <c r="C15" s="52"/>
      <c r="D15" s="432"/>
    </row>
    <row r="16" spans="2:4" ht="15" hidden="1">
      <c r="B16" s="274"/>
      <c r="C16" s="274"/>
      <c r="D16" s="433"/>
    </row>
    <row r="17" spans="2:4" ht="12.75">
      <c r="B17" s="477" t="s">
        <v>472</v>
      </c>
      <c r="C17" s="477"/>
      <c r="D17" s="477"/>
    </row>
    <row r="18" spans="2:4" ht="12.75">
      <c r="B18" s="846" t="s">
        <v>677</v>
      </c>
      <c r="C18" s="846"/>
      <c r="D18" s="846"/>
    </row>
    <row r="19" spans="2:4" ht="1.5" customHeight="1">
      <c r="B19" s="435"/>
      <c r="C19" s="435"/>
      <c r="D19" s="435"/>
    </row>
    <row r="20" spans="2:6" ht="18" customHeight="1">
      <c r="B20" s="27"/>
      <c r="C20" s="27"/>
      <c r="D20" s="859" t="s">
        <v>473</v>
      </c>
      <c r="E20" s="859"/>
      <c r="F20" s="859"/>
    </row>
    <row r="21" spans="2:6" ht="12.75">
      <c r="B21" s="854" t="s">
        <v>474</v>
      </c>
      <c r="C21" s="855" t="s">
        <v>475</v>
      </c>
      <c r="D21" s="856" t="s">
        <v>614</v>
      </c>
      <c r="F21" s="856" t="s">
        <v>678</v>
      </c>
    </row>
    <row r="22" spans="2:6" ht="15" customHeight="1">
      <c r="B22" s="854"/>
      <c r="C22" s="855"/>
      <c r="D22" s="856"/>
      <c r="F22" s="856"/>
    </row>
    <row r="23" spans="2:6" ht="45.75" customHeight="1" hidden="1">
      <c r="B23" s="436"/>
      <c r="C23" s="437"/>
      <c r="D23" s="549"/>
      <c r="F23" s="549"/>
    </row>
    <row r="24" spans="2:6" ht="14.25" hidden="1">
      <c r="B24" s="436"/>
      <c r="C24" s="438"/>
      <c r="D24" s="550"/>
      <c r="F24" s="550"/>
    </row>
    <row r="25" spans="2:6" ht="40.5" customHeight="1" hidden="1">
      <c r="B25" s="439"/>
      <c r="C25" s="440"/>
      <c r="D25" s="551"/>
      <c r="E25" s="551"/>
      <c r="F25" s="551"/>
    </row>
    <row r="26" spans="2:6" ht="15" hidden="1">
      <c r="B26" s="439"/>
      <c r="C26" s="440"/>
      <c r="D26" s="551"/>
      <c r="F26" s="551"/>
    </row>
    <row r="27" spans="2:6" ht="15" hidden="1">
      <c r="B27" s="439"/>
      <c r="C27" s="440"/>
      <c r="D27" s="551"/>
      <c r="F27" s="551"/>
    </row>
    <row r="28" spans="2:6" ht="28.5">
      <c r="B28" s="552" t="s">
        <v>548</v>
      </c>
      <c r="C28" s="553" t="s">
        <v>549</v>
      </c>
      <c r="D28" s="550">
        <v>0</v>
      </c>
      <c r="F28" s="550">
        <v>0</v>
      </c>
    </row>
    <row r="29" spans="2:6" ht="1.5" customHeight="1" hidden="1">
      <c r="B29" s="439" t="s">
        <v>477</v>
      </c>
      <c r="C29" s="440" t="s">
        <v>550</v>
      </c>
      <c r="D29" s="551">
        <v>0</v>
      </c>
      <c r="F29" s="551">
        <v>0</v>
      </c>
    </row>
    <row r="30" spans="2:6" ht="60" hidden="1">
      <c r="B30" s="439" t="s">
        <v>479</v>
      </c>
      <c r="C30" s="440" t="s">
        <v>480</v>
      </c>
      <c r="D30" s="551">
        <v>0</v>
      </c>
      <c r="F30" s="551">
        <v>0</v>
      </c>
    </row>
    <row r="31" spans="2:6" ht="51.75">
      <c r="B31" s="439" t="s">
        <v>581</v>
      </c>
      <c r="C31" s="557" t="s">
        <v>582</v>
      </c>
      <c r="D31" s="551"/>
      <c r="F31" s="551"/>
    </row>
    <row r="32" spans="2:6" ht="26.25">
      <c r="B32" s="439" t="s">
        <v>579</v>
      </c>
      <c r="C32" s="557" t="s">
        <v>583</v>
      </c>
      <c r="D32" s="551">
        <v>0</v>
      </c>
      <c r="F32" s="551">
        <v>0</v>
      </c>
    </row>
    <row r="33" spans="2:6" ht="28.5">
      <c r="B33" s="441" t="s">
        <v>481</v>
      </c>
      <c r="C33" s="442" t="s">
        <v>482</v>
      </c>
      <c r="D33" s="550">
        <v>0</v>
      </c>
      <c r="E33" s="550">
        <v>0</v>
      </c>
      <c r="F33" s="550">
        <v>0</v>
      </c>
    </row>
    <row r="34" spans="2:6" ht="30">
      <c r="B34" s="439" t="s">
        <v>483</v>
      </c>
      <c r="C34" s="440" t="s">
        <v>484</v>
      </c>
      <c r="D34" s="551">
        <f>D35</f>
        <v>12265.5</v>
      </c>
      <c r="F34" s="551">
        <f>F35</f>
        <v>12348.5</v>
      </c>
    </row>
    <row r="35" spans="2:6" ht="30">
      <c r="B35" s="439" t="s">
        <v>485</v>
      </c>
      <c r="C35" s="440" t="s">
        <v>486</v>
      </c>
      <c r="D35" s="551">
        <f>D36</f>
        <v>12265.5</v>
      </c>
      <c r="F35" s="551">
        <f>F36</f>
        <v>12348.5</v>
      </c>
    </row>
    <row r="36" spans="2:6" ht="30">
      <c r="B36" s="439" t="s">
        <v>487</v>
      </c>
      <c r="C36" s="440" t="s">
        <v>488</v>
      </c>
      <c r="D36" s="551">
        <f>D37</f>
        <v>12265.5</v>
      </c>
      <c r="F36" s="551">
        <f>F37</f>
        <v>12348.5</v>
      </c>
    </row>
    <row r="37" spans="2:6" ht="30">
      <c r="B37" s="439" t="s">
        <v>489</v>
      </c>
      <c r="C37" s="440" t="s">
        <v>490</v>
      </c>
      <c r="D37" s="551">
        <v>12265.5</v>
      </c>
      <c r="F37" s="551">
        <v>12348.5</v>
      </c>
    </row>
    <row r="38" spans="2:6" ht="30">
      <c r="B38" s="439" t="s">
        <v>491</v>
      </c>
      <c r="C38" s="440" t="s">
        <v>492</v>
      </c>
      <c r="D38" s="551">
        <f>D39</f>
        <v>12265.5</v>
      </c>
      <c r="F38" s="551">
        <f>F39</f>
        <v>12348.5</v>
      </c>
    </row>
    <row r="39" spans="2:6" ht="30">
      <c r="B39" s="439" t="s">
        <v>493</v>
      </c>
      <c r="C39" s="440" t="s">
        <v>494</v>
      </c>
      <c r="D39" s="551">
        <f>D40</f>
        <v>12265.5</v>
      </c>
      <c r="F39" s="551">
        <f>F40</f>
        <v>12348.5</v>
      </c>
    </row>
    <row r="40" spans="2:6" ht="30">
      <c r="B40" s="439" t="s">
        <v>495</v>
      </c>
      <c r="C40" s="440" t="s">
        <v>496</v>
      </c>
      <c r="D40" s="551">
        <f>D41</f>
        <v>12265.5</v>
      </c>
      <c r="F40" s="551">
        <f>F41</f>
        <v>12348.5</v>
      </c>
    </row>
    <row r="41" spans="2:6" ht="45">
      <c r="B41" s="439" t="s">
        <v>497</v>
      </c>
      <c r="C41" s="440" t="s">
        <v>498</v>
      </c>
      <c r="D41" s="551">
        <v>12265.5</v>
      </c>
      <c r="F41" s="551">
        <v>12348.5</v>
      </c>
    </row>
    <row r="42" spans="2:6" ht="28.5">
      <c r="B42" s="443"/>
      <c r="C42" s="437" t="s">
        <v>499</v>
      </c>
      <c r="D42" s="550">
        <v>0</v>
      </c>
      <c r="F42" s="550">
        <v>0</v>
      </c>
    </row>
  </sheetData>
  <sheetProtection/>
  <mergeCells count="12">
    <mergeCell ref="B21:B22"/>
    <mergeCell ref="C21:C22"/>
    <mergeCell ref="D21:D22"/>
    <mergeCell ref="C10:F10"/>
    <mergeCell ref="D1:F1"/>
    <mergeCell ref="C2:F3"/>
    <mergeCell ref="C11:F11"/>
    <mergeCell ref="F21:F22"/>
    <mergeCell ref="C5:D9"/>
    <mergeCell ref="D20:F20"/>
    <mergeCell ref="C12:D12"/>
    <mergeCell ref="B18:D18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4:H16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.28125" style="0" customWidth="1"/>
    <col min="2" max="2" width="24.00390625" style="0" customWidth="1"/>
  </cols>
  <sheetData>
    <row r="1" ht="2.25" customHeight="1"/>
    <row r="2" ht="12.75" hidden="1"/>
    <row r="3" ht="12.75" hidden="1"/>
    <row r="4" spans="4:8" ht="2.25" customHeight="1">
      <c r="D4" s="857"/>
      <c r="E4" s="857"/>
      <c r="F4" s="857"/>
      <c r="G4" s="857"/>
      <c r="H4" s="857"/>
    </row>
    <row r="5" spans="4:8" ht="63.75" customHeight="1" hidden="1">
      <c r="D5" s="775"/>
      <c r="E5" s="775"/>
      <c r="F5" s="775"/>
      <c r="G5" s="775"/>
      <c r="H5" s="775"/>
    </row>
    <row r="6" spans="4:8" ht="15" hidden="1">
      <c r="D6" s="860"/>
      <c r="E6" s="860"/>
      <c r="F6" s="860"/>
      <c r="G6" s="860"/>
      <c r="H6" s="860"/>
    </row>
    <row r="7" spans="4:8" ht="48.75" customHeight="1">
      <c r="D7" s="775" t="s">
        <v>849</v>
      </c>
      <c r="E7" s="775"/>
      <c r="F7" s="775"/>
      <c r="G7" s="775"/>
      <c r="H7" s="775"/>
    </row>
    <row r="8" spans="4:8" ht="10.5" customHeight="1">
      <c r="D8" s="860"/>
      <c r="E8" s="860"/>
      <c r="F8" s="860"/>
      <c r="G8" s="860"/>
      <c r="H8" s="860"/>
    </row>
    <row r="9" ht="1.5" customHeight="1"/>
    <row r="10" ht="12.75" hidden="1"/>
    <row r="11" spans="2:8" ht="48.75" customHeight="1">
      <c r="B11" s="864" t="s">
        <v>676</v>
      </c>
      <c r="C11" s="864"/>
      <c r="D11" s="864"/>
      <c r="E11" s="864"/>
      <c r="F11" s="864"/>
      <c r="G11" s="864"/>
      <c r="H11" s="864"/>
    </row>
    <row r="12" spans="2:8" ht="12.75">
      <c r="B12" s="862"/>
      <c r="C12" s="863"/>
      <c r="D12" s="863"/>
      <c r="E12" s="863"/>
      <c r="F12" s="863"/>
      <c r="G12" s="863"/>
      <c r="H12" s="863"/>
    </row>
    <row r="13" spans="2:8" ht="12.75">
      <c r="B13" s="53"/>
      <c r="C13" s="53"/>
      <c r="D13" s="53"/>
      <c r="E13" s="53"/>
      <c r="F13" s="46"/>
      <c r="G13" s="46"/>
      <c r="H13" s="489" t="s">
        <v>227</v>
      </c>
    </row>
    <row r="14" spans="2:8" ht="67.5" customHeight="1">
      <c r="B14" s="861" t="s">
        <v>500</v>
      </c>
      <c r="C14" s="861" t="s">
        <v>501</v>
      </c>
      <c r="D14" s="861"/>
      <c r="E14" s="861"/>
      <c r="F14" s="861" t="s">
        <v>502</v>
      </c>
      <c r="G14" s="861"/>
      <c r="H14" s="861"/>
    </row>
    <row r="15" spans="2:8" ht="12.75">
      <c r="B15" s="861"/>
      <c r="C15" s="72" t="s">
        <v>613</v>
      </c>
      <c r="D15" s="72" t="s">
        <v>850</v>
      </c>
      <c r="E15" s="72" t="s">
        <v>668</v>
      </c>
      <c r="F15" s="72" t="s">
        <v>613</v>
      </c>
      <c r="G15" s="72" t="s">
        <v>850</v>
      </c>
      <c r="H15" s="72" t="s">
        <v>851</v>
      </c>
    </row>
    <row r="16" spans="2:8" ht="25.5">
      <c r="B16" s="73" t="s">
        <v>503</v>
      </c>
      <c r="C16" s="490">
        <v>0</v>
      </c>
      <c r="D16" s="490">
        <v>0</v>
      </c>
      <c r="E16" s="490">
        <v>0</v>
      </c>
      <c r="F16" s="490">
        <v>0</v>
      </c>
      <c r="G16" s="490">
        <v>0</v>
      </c>
      <c r="H16" s="490">
        <v>0</v>
      </c>
    </row>
  </sheetData>
  <sheetProtection/>
  <mergeCells count="10">
    <mergeCell ref="B14:B15"/>
    <mergeCell ref="C14:E14"/>
    <mergeCell ref="F14:H14"/>
    <mergeCell ref="B12:H12"/>
    <mergeCell ref="D4:H4"/>
    <mergeCell ref="D5:H5"/>
    <mergeCell ref="D6:H6"/>
    <mergeCell ref="D7:H7"/>
    <mergeCell ref="D8:H8"/>
    <mergeCell ref="B11:H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8515625" style="1" customWidth="1"/>
    <col min="2" max="2" width="35.00390625" style="1" customWidth="1"/>
    <col min="3" max="5" width="15.7109375" style="1" customWidth="1"/>
    <col min="6" max="16384" width="9.140625" style="1" customWidth="1"/>
  </cols>
  <sheetData>
    <row r="1" spans="2:5" s="13" customFormat="1" ht="12">
      <c r="B1" s="65"/>
      <c r="C1" s="14"/>
      <c r="E1" s="14" t="s">
        <v>206</v>
      </c>
    </row>
    <row r="2" spans="2:5" s="13" customFormat="1" ht="12">
      <c r="B2" s="65"/>
      <c r="C2" s="14"/>
      <c r="E2" s="14" t="s">
        <v>300</v>
      </c>
    </row>
    <row r="3" spans="2:5" s="13" customFormat="1" ht="12">
      <c r="B3" s="65"/>
      <c r="C3" s="14"/>
      <c r="E3" s="14" t="s">
        <v>309</v>
      </c>
    </row>
    <row r="4" spans="2:5" s="13" customFormat="1" ht="12">
      <c r="B4" s="65"/>
      <c r="C4" s="14"/>
      <c r="E4" s="14" t="s">
        <v>301</v>
      </c>
    </row>
    <row r="5" spans="2:5" s="13" customFormat="1" ht="12">
      <c r="B5" s="65"/>
      <c r="C5" s="66"/>
      <c r="D5" s="13" t="s">
        <v>576</v>
      </c>
      <c r="E5" s="66" t="s">
        <v>577</v>
      </c>
    </row>
    <row r="6" spans="2:3" s="13" customFormat="1" ht="12">
      <c r="B6" s="65"/>
      <c r="C6" s="66"/>
    </row>
    <row r="7" ht="12.75">
      <c r="E7" s="61"/>
    </row>
    <row r="8" ht="12.75">
      <c r="E8" s="61"/>
    </row>
    <row r="9" spans="1:5" s="69" customFormat="1" ht="93.75">
      <c r="A9" s="67" t="s">
        <v>308</v>
      </c>
      <c r="B9" s="67"/>
      <c r="C9" s="67"/>
      <c r="D9" s="68"/>
      <c r="E9" s="68"/>
    </row>
    <row r="10" spans="1:5" s="69" customFormat="1" ht="18.75">
      <c r="A10" s="67" t="s">
        <v>302</v>
      </c>
      <c r="B10" s="67"/>
      <c r="C10" s="67"/>
      <c r="D10" s="68"/>
      <c r="E10" s="68"/>
    </row>
    <row r="11" spans="3:5" ht="18" customHeight="1">
      <c r="C11" s="33"/>
      <c r="E11" s="61" t="s">
        <v>201</v>
      </c>
    </row>
    <row r="12" spans="1:5" ht="31.5" customHeight="1">
      <c r="A12" s="70" t="s">
        <v>303</v>
      </c>
      <c r="B12" s="71" t="s">
        <v>272</v>
      </c>
      <c r="C12" s="71" t="s">
        <v>8</v>
      </c>
      <c r="D12" s="71" t="s">
        <v>269</v>
      </c>
      <c r="E12" s="71" t="s">
        <v>283</v>
      </c>
    </row>
    <row r="13" spans="1:5" ht="90" customHeight="1">
      <c r="A13" s="7">
        <v>1</v>
      </c>
      <c r="B13" s="80" t="s">
        <v>305</v>
      </c>
      <c r="C13" s="2">
        <v>13.2</v>
      </c>
      <c r="D13" s="2">
        <v>13.2</v>
      </c>
      <c r="E13" s="2">
        <v>13.2</v>
      </c>
    </row>
    <row r="14" spans="1:5" ht="147" customHeight="1">
      <c r="A14" s="7">
        <v>2</v>
      </c>
      <c r="B14" s="73" t="s">
        <v>306</v>
      </c>
      <c r="C14" s="2">
        <v>187.9</v>
      </c>
      <c r="D14" s="2">
        <v>187.9</v>
      </c>
      <c r="E14" s="2">
        <v>187.9</v>
      </c>
    </row>
    <row r="15" spans="1:5" ht="27.75" customHeight="1">
      <c r="A15" s="72">
        <v>3</v>
      </c>
      <c r="B15" s="531" t="s">
        <v>307</v>
      </c>
      <c r="C15" s="2">
        <v>24.3</v>
      </c>
      <c r="D15" s="2">
        <v>24.3</v>
      </c>
      <c r="E15" s="2">
        <v>24.3</v>
      </c>
    </row>
    <row r="16" spans="1:5" ht="20.25" customHeight="1">
      <c r="A16" s="74"/>
      <c r="B16" s="75" t="s">
        <v>304</v>
      </c>
      <c r="C16" s="76">
        <f>SUM(C13:C15)</f>
        <v>225.4</v>
      </c>
      <c r="D16" s="76">
        <f>SUM(D13:D15)</f>
        <v>225.4</v>
      </c>
      <c r="E16" s="76">
        <f>SUM(E13:E15)</f>
        <v>225.4</v>
      </c>
    </row>
    <row r="18" ht="12.75"/>
    <row r="19" s="27" customFormat="1" ht="15"/>
    <row r="20" ht="12.75"/>
    <row r="21" spans="1:2" s="79" customFormat="1" ht="12.75">
      <c r="A21" s="77"/>
      <c r="B21" s="78"/>
    </row>
    <row r="22" spans="1:5" s="79" customFormat="1" ht="12.75">
      <c r="A22" s="77"/>
      <c r="B22" s="78"/>
      <c r="C22" s="77"/>
      <c r="E22" s="77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6:I35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0.9921875" style="0" customWidth="1"/>
    <col min="2" max="2" width="5.57421875" style="0" customWidth="1"/>
    <col min="3" max="3" width="24.7109375" style="0" customWidth="1"/>
    <col min="4" max="4" width="58.8515625" style="0" customWidth="1"/>
    <col min="5" max="5" width="6.57421875" style="0" customWidth="1"/>
    <col min="6" max="6" width="6.8515625" style="0" hidden="1" customWidth="1"/>
    <col min="7" max="7" width="9.140625" style="0" hidden="1" customWidth="1"/>
    <col min="8" max="8" width="1.421875" style="0" hidden="1" customWidth="1"/>
    <col min="9" max="9" width="9.140625" style="0" hidden="1" customWidth="1"/>
  </cols>
  <sheetData>
    <row r="6" spans="2:9" ht="12.75">
      <c r="B6" s="215"/>
      <c r="C6" s="216"/>
      <c r="D6" s="865"/>
      <c r="E6" s="790"/>
      <c r="F6" s="790"/>
      <c r="G6" s="790"/>
      <c r="H6" s="866"/>
      <c r="I6" s="866"/>
    </row>
    <row r="7" spans="2:9" ht="12.75">
      <c r="B7" s="867"/>
      <c r="C7" s="867"/>
      <c r="D7" s="867"/>
      <c r="E7" s="867"/>
      <c r="F7" s="867"/>
      <c r="G7" s="867"/>
      <c r="H7" s="867"/>
      <c r="I7" s="867"/>
    </row>
    <row r="8" spans="2:9" ht="8.25" customHeight="1">
      <c r="B8" s="215"/>
      <c r="C8" s="868"/>
      <c r="D8" s="868"/>
      <c r="E8" s="868"/>
      <c r="F8" s="868"/>
      <c r="G8" s="868"/>
      <c r="H8" s="868"/>
      <c r="I8" s="868"/>
    </row>
    <row r="9" spans="2:9" ht="12.75" hidden="1">
      <c r="B9" s="215"/>
      <c r="C9" s="865"/>
      <c r="D9" s="865"/>
      <c r="E9" s="865"/>
      <c r="F9" s="865"/>
      <c r="G9" s="865"/>
      <c r="H9" s="865"/>
      <c r="I9" s="865"/>
    </row>
    <row r="10" spans="2:9" ht="12.75">
      <c r="B10" s="215"/>
      <c r="C10" s="216"/>
      <c r="D10" s="869" t="s">
        <v>551</v>
      </c>
      <c r="E10" s="870"/>
      <c r="F10" s="870"/>
      <c r="G10" s="870"/>
      <c r="H10" s="870"/>
      <c r="I10" s="870"/>
    </row>
    <row r="11" spans="2:9" ht="12.75">
      <c r="B11" s="867" t="s">
        <v>530</v>
      </c>
      <c r="C11" s="867"/>
      <c r="D11" s="867"/>
      <c r="E11" s="867"/>
      <c r="F11" s="867"/>
      <c r="G11" s="867"/>
      <c r="H11" s="867"/>
      <c r="I11" s="867"/>
    </row>
    <row r="12" spans="2:9" ht="29.25" customHeight="1">
      <c r="B12" s="215"/>
      <c r="C12" s="867" t="s">
        <v>591</v>
      </c>
      <c r="D12" s="867"/>
      <c r="E12" s="867"/>
      <c r="F12" s="867"/>
      <c r="G12" s="867"/>
      <c r="H12" s="867"/>
      <c r="I12" s="867"/>
    </row>
    <row r="13" spans="2:9" ht="12.75">
      <c r="B13" s="215"/>
      <c r="C13" s="869"/>
      <c r="D13" s="869"/>
      <c r="E13" s="869"/>
      <c r="F13" s="869"/>
      <c r="G13" s="869"/>
      <c r="H13" s="869"/>
      <c r="I13" s="869"/>
    </row>
    <row r="14" spans="2:4" ht="0.75" customHeight="1">
      <c r="B14" s="533"/>
      <c r="C14" s="533"/>
      <c r="D14" s="66"/>
    </row>
    <row r="15" spans="2:4" ht="12.75" hidden="1">
      <c r="B15" s="533"/>
      <c r="C15" s="533"/>
      <c r="D15" s="66"/>
    </row>
    <row r="16" spans="2:4" ht="12.75" hidden="1">
      <c r="B16" s="533"/>
      <c r="C16" s="533"/>
      <c r="D16" s="14"/>
    </row>
    <row r="17" spans="2:4" ht="12.75" hidden="1">
      <c r="B17" s="533"/>
      <c r="C17" s="533"/>
      <c r="D17" s="66"/>
    </row>
    <row r="18" spans="2:4" ht="12.75" hidden="1">
      <c r="B18" s="534"/>
      <c r="C18" s="534"/>
      <c r="D18" s="535"/>
    </row>
    <row r="19" spans="2:4" ht="12.75" hidden="1">
      <c r="B19" s="534"/>
      <c r="C19" s="534"/>
      <c r="D19" s="536"/>
    </row>
    <row r="20" spans="2:4" ht="12.75">
      <c r="B20" s="592" t="s">
        <v>531</v>
      </c>
      <c r="C20" s="593"/>
      <c r="D20" s="593"/>
    </row>
    <row r="21" spans="2:4" ht="28.5" customHeight="1">
      <c r="B21" s="592" t="s">
        <v>532</v>
      </c>
      <c r="C21" s="593"/>
      <c r="D21" s="593"/>
    </row>
    <row r="22" spans="2:4" ht="18.75">
      <c r="B22" s="537"/>
      <c r="C22" s="538"/>
      <c r="D22" s="539"/>
    </row>
    <row r="23" spans="2:4" ht="12.75">
      <c r="B23" s="871" t="s">
        <v>533</v>
      </c>
      <c r="C23" s="873" t="s">
        <v>534</v>
      </c>
      <c r="D23" s="875" t="s">
        <v>535</v>
      </c>
    </row>
    <row r="24" spans="2:4" ht="12.75">
      <c r="B24" s="872"/>
      <c r="C24" s="874"/>
      <c r="D24" s="875"/>
    </row>
    <row r="25" spans="2:4" ht="24.75" customHeight="1">
      <c r="B25" s="540">
        <v>871</v>
      </c>
      <c r="C25" s="541"/>
      <c r="D25" s="542" t="s">
        <v>243</v>
      </c>
    </row>
    <row r="26" spans="2:4" ht="26.25" customHeight="1">
      <c r="B26" s="543">
        <v>871</v>
      </c>
      <c r="C26" s="544" t="s">
        <v>536</v>
      </c>
      <c r="D26" s="378" t="s">
        <v>537</v>
      </c>
    </row>
    <row r="27" spans="2:4" ht="30" customHeight="1">
      <c r="B27" s="543">
        <v>871</v>
      </c>
      <c r="C27" s="483" t="s">
        <v>538</v>
      </c>
      <c r="D27" s="484" t="s">
        <v>476</v>
      </c>
    </row>
    <row r="28" spans="2:4" ht="45" customHeight="1">
      <c r="B28" s="543">
        <v>871</v>
      </c>
      <c r="C28" s="544" t="s">
        <v>539</v>
      </c>
      <c r="D28" s="378" t="s">
        <v>540</v>
      </c>
    </row>
    <row r="29" spans="2:4" ht="30" customHeight="1">
      <c r="B29" s="543">
        <v>871</v>
      </c>
      <c r="C29" s="483" t="s">
        <v>541</v>
      </c>
      <c r="D29" s="484" t="s">
        <v>478</v>
      </c>
    </row>
    <row r="30" spans="2:4" ht="26.25" customHeight="1">
      <c r="B30" s="543">
        <v>871</v>
      </c>
      <c r="C30" s="545" t="s">
        <v>542</v>
      </c>
      <c r="D30" s="378" t="s">
        <v>490</v>
      </c>
    </row>
    <row r="31" spans="2:4" ht="12.75" hidden="1">
      <c r="B31" s="543"/>
      <c r="C31" s="545"/>
      <c r="D31" s="378"/>
    </row>
    <row r="32" spans="2:4" ht="12.75" hidden="1">
      <c r="B32" s="543"/>
      <c r="C32" s="545"/>
      <c r="D32" s="378"/>
    </row>
    <row r="33" spans="2:4" ht="22.5" customHeight="1">
      <c r="B33" s="543">
        <v>871</v>
      </c>
      <c r="C33" s="159" t="s">
        <v>543</v>
      </c>
      <c r="D33" s="378" t="s">
        <v>544</v>
      </c>
    </row>
    <row r="34" spans="2:4" ht="12.75">
      <c r="B34" s="546"/>
      <c r="C34" s="547"/>
      <c r="D34" s="548"/>
    </row>
    <row r="35" spans="2:4" ht="12.75">
      <c r="B35" s="79"/>
      <c r="C35" s="535"/>
      <c r="D35" s="79"/>
    </row>
  </sheetData>
  <sheetProtection/>
  <mergeCells count="12">
    <mergeCell ref="C12:I12"/>
    <mergeCell ref="C13:I13"/>
    <mergeCell ref="B23:B24"/>
    <mergeCell ref="C23:C24"/>
    <mergeCell ref="B11:I11"/>
    <mergeCell ref="D23:D24"/>
    <mergeCell ref="D6:G6"/>
    <mergeCell ref="H6:I6"/>
    <mergeCell ref="B7:I7"/>
    <mergeCell ref="C8:I8"/>
    <mergeCell ref="C9:I9"/>
    <mergeCell ref="D10:I10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7.57421875" style="1" customWidth="1"/>
    <col min="2" max="4" width="11.57421875" style="1" customWidth="1"/>
    <col min="5" max="16384" width="9.140625" style="1" customWidth="1"/>
  </cols>
  <sheetData>
    <row r="1" spans="2:4" ht="12.75">
      <c r="B1" s="763" t="s">
        <v>220</v>
      </c>
      <c r="C1" s="763"/>
      <c r="D1" s="763"/>
    </row>
    <row r="2" spans="2:4" ht="26.25" customHeight="1">
      <c r="B2" s="775" t="s">
        <v>244</v>
      </c>
      <c r="C2" s="775"/>
      <c r="D2" s="775"/>
    </row>
    <row r="3" spans="2:4" ht="51.75" customHeight="1">
      <c r="B3" s="775" t="s">
        <v>282</v>
      </c>
      <c r="C3" s="775"/>
      <c r="D3" s="775"/>
    </row>
    <row r="4" spans="2:3" ht="12.75">
      <c r="B4" s="6"/>
      <c r="C4" s="6"/>
    </row>
    <row r="5" spans="2:4" ht="12.75">
      <c r="B5" s="776" t="s">
        <v>578</v>
      </c>
      <c r="C5" s="776"/>
      <c r="D5" s="776"/>
    </row>
    <row r="6" spans="2:4" ht="12.75">
      <c r="B6" s="33"/>
      <c r="C6" s="33"/>
      <c r="D6" s="33"/>
    </row>
    <row r="7" spans="1:4" ht="123" customHeight="1">
      <c r="A7" s="777" t="s">
        <v>298</v>
      </c>
      <c r="B7" s="777"/>
      <c r="C7" s="777"/>
      <c r="D7" s="777"/>
    </row>
    <row r="8" ht="12.75">
      <c r="D8" s="1" t="s">
        <v>201</v>
      </c>
    </row>
    <row r="9" spans="1:4" s="27" customFormat="1" ht="40.5" customHeight="1">
      <c r="A9" s="63" t="s">
        <v>241</v>
      </c>
      <c r="B9" s="63" t="s">
        <v>8</v>
      </c>
      <c r="C9" s="63" t="s">
        <v>269</v>
      </c>
      <c r="D9" s="63" t="s">
        <v>283</v>
      </c>
    </row>
    <row r="10" spans="1:4" s="27" customFormat="1" ht="36.75" customHeight="1">
      <c r="A10" s="64" t="s">
        <v>299</v>
      </c>
      <c r="B10" s="62">
        <v>41.8</v>
      </c>
      <c r="C10" s="62">
        <v>46.5</v>
      </c>
      <c r="D10" s="62">
        <v>46.3</v>
      </c>
    </row>
    <row r="14" ht="15.75">
      <c r="A14" s="9"/>
    </row>
    <row r="16" ht="15.75">
      <c r="A16" s="10"/>
    </row>
    <row r="17" ht="15.75">
      <c r="A17" s="10"/>
    </row>
    <row r="18" ht="15.75">
      <c r="A18" s="11"/>
    </row>
  </sheetData>
  <sheetProtection/>
  <mergeCells count="5">
    <mergeCell ref="B1:D1"/>
    <mergeCell ref="B2:D2"/>
    <mergeCell ref="B3:D3"/>
    <mergeCell ref="B5:D5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20.57421875" style="0" customWidth="1"/>
    <col min="2" max="2" width="40.421875" style="0" customWidth="1"/>
    <col min="3" max="3" width="10.140625" style="0" hidden="1" customWidth="1"/>
    <col min="4" max="4" width="12.57421875" style="0" customWidth="1"/>
    <col min="5" max="5" width="12.28125" style="0" customWidth="1"/>
    <col min="6" max="6" width="11.57421875" style="0" customWidth="1"/>
    <col min="7" max="7" width="9.140625" style="0" customWidth="1"/>
  </cols>
  <sheetData>
    <row r="1" spans="4:6" ht="12.75">
      <c r="D1" s="780" t="s">
        <v>837</v>
      </c>
      <c r="E1" s="780"/>
      <c r="F1" s="780"/>
    </row>
    <row r="2" spans="4:6" ht="45.75" customHeight="1">
      <c r="D2" s="778" t="s">
        <v>838</v>
      </c>
      <c r="E2" s="778"/>
      <c r="F2" s="778"/>
    </row>
    <row r="3" spans="1:5" ht="31.5" customHeight="1">
      <c r="A3" s="779" t="s">
        <v>833</v>
      </c>
      <c r="B3" s="779"/>
      <c r="C3" s="779"/>
      <c r="D3" s="779"/>
      <c r="E3" s="779"/>
    </row>
    <row r="4" ht="12.75">
      <c r="B4" s="739" t="s">
        <v>720</v>
      </c>
    </row>
    <row r="5" spans="1:6" ht="25.5">
      <c r="A5" s="715" t="s">
        <v>474</v>
      </c>
      <c r="B5" s="715" t="s">
        <v>721</v>
      </c>
      <c r="C5" s="715" t="s">
        <v>722</v>
      </c>
      <c r="D5" s="740" t="s">
        <v>834</v>
      </c>
      <c r="E5" s="740" t="s">
        <v>835</v>
      </c>
      <c r="F5" s="740" t="s">
        <v>836</v>
      </c>
    </row>
    <row r="6" spans="1:6" ht="22.5">
      <c r="A6" s="719" t="s">
        <v>723</v>
      </c>
      <c r="B6" s="741" t="s">
        <v>724</v>
      </c>
      <c r="C6" s="742">
        <f>C9+C14+C16+C24+C27+C35+C31+C33</f>
        <v>5807.7</v>
      </c>
      <c r="D6" s="742">
        <f>D9+D14+D16+D24+D27+D35+D31+D33</f>
        <v>8643.95</v>
      </c>
      <c r="E6" s="742">
        <f>E9+E14+E16+E24+E27+E35+E31+E33</f>
        <v>8758.93</v>
      </c>
      <c r="F6" s="742">
        <f>F9+F14+F16+F24+F27+F35+F31+F33</f>
        <v>8888.140000000001</v>
      </c>
    </row>
    <row r="7" spans="1:6" ht="15">
      <c r="A7" s="719"/>
      <c r="B7" s="741" t="s">
        <v>725</v>
      </c>
      <c r="C7" s="742">
        <f>C9+C16+C24</f>
        <v>5583.2</v>
      </c>
      <c r="D7" s="742">
        <f>D9+D16+D24</f>
        <v>8138.63</v>
      </c>
      <c r="E7" s="742">
        <f>E9+E16+E24</f>
        <v>8252.9</v>
      </c>
      <c r="F7" s="742">
        <f>F9+F16+F24</f>
        <v>8389.94</v>
      </c>
    </row>
    <row r="8" spans="1:6" ht="15">
      <c r="A8" s="719"/>
      <c r="B8" s="741" t="s">
        <v>726</v>
      </c>
      <c r="C8" s="742">
        <f>C31+C33+C35</f>
        <v>224.5</v>
      </c>
      <c r="D8" s="742">
        <f>D31+D33+D35</f>
        <v>498.2</v>
      </c>
      <c r="E8" s="742">
        <f>E31+E33+E35</f>
        <v>498.2</v>
      </c>
      <c r="F8" s="742">
        <f>F31+F33+F35</f>
        <v>498.2</v>
      </c>
    </row>
    <row r="9" spans="1:6" s="716" customFormat="1" ht="22.5">
      <c r="A9" s="719" t="s">
        <v>727</v>
      </c>
      <c r="B9" s="290" t="s">
        <v>728</v>
      </c>
      <c r="C9" s="743">
        <f>C10</f>
        <v>868.9</v>
      </c>
      <c r="D9" s="743">
        <f>D10</f>
        <v>898.33</v>
      </c>
      <c r="E9" s="743">
        <f>E10</f>
        <v>925.29</v>
      </c>
      <c r="F9" s="743">
        <f>F10</f>
        <v>970.61</v>
      </c>
    </row>
    <row r="10" spans="1:6" ht="22.5">
      <c r="A10" s="717" t="s">
        <v>729</v>
      </c>
      <c r="B10" s="718" t="s">
        <v>730</v>
      </c>
      <c r="C10" s="721">
        <f>C11+C12+C13</f>
        <v>868.9</v>
      </c>
      <c r="D10" s="721">
        <f>D11+D12+D13</f>
        <v>898.33</v>
      </c>
      <c r="E10" s="721">
        <f>E11+E12+E13</f>
        <v>925.29</v>
      </c>
      <c r="F10" s="721">
        <f>F11+F12+F13</f>
        <v>970.61</v>
      </c>
    </row>
    <row r="11" spans="1:6" ht="73.5">
      <c r="A11" s="717" t="s">
        <v>731</v>
      </c>
      <c r="B11" s="718" t="s">
        <v>732</v>
      </c>
      <c r="C11" s="721">
        <v>867.8</v>
      </c>
      <c r="D11" s="721">
        <v>895.52</v>
      </c>
      <c r="E11" s="721">
        <v>922.39</v>
      </c>
      <c r="F11" s="721">
        <v>967.59</v>
      </c>
    </row>
    <row r="12" spans="1:6" ht="109.5" customHeight="1">
      <c r="A12" s="717" t="s">
        <v>733</v>
      </c>
      <c r="B12" s="718" t="s">
        <v>734</v>
      </c>
      <c r="C12" s="721">
        <v>0.1</v>
      </c>
      <c r="D12" s="721">
        <v>0.11</v>
      </c>
      <c r="E12" s="721">
        <v>0.11</v>
      </c>
      <c r="F12" s="721">
        <v>0.12</v>
      </c>
    </row>
    <row r="13" spans="1:6" ht="48">
      <c r="A13" s="717" t="s">
        <v>735</v>
      </c>
      <c r="B13" s="718" t="s">
        <v>736</v>
      </c>
      <c r="C13" s="721">
        <v>1</v>
      </c>
      <c r="D13" s="721">
        <v>2.7</v>
      </c>
      <c r="E13" s="721">
        <v>2.79</v>
      </c>
      <c r="F13" s="721">
        <v>2.9</v>
      </c>
    </row>
    <row r="14" spans="1:6" ht="21.75">
      <c r="A14" s="719" t="s">
        <v>737</v>
      </c>
      <c r="B14" s="741" t="s">
        <v>738</v>
      </c>
      <c r="C14" s="721">
        <f>C15</f>
        <v>0</v>
      </c>
      <c r="D14" s="721">
        <f>D15</f>
        <v>7.12</v>
      </c>
      <c r="E14" s="721">
        <f>E15</f>
        <v>7.83</v>
      </c>
      <c r="F14" s="721">
        <f>F15</f>
        <v>0</v>
      </c>
    </row>
    <row r="15" spans="1:6" ht="22.5">
      <c r="A15" s="717" t="s">
        <v>739</v>
      </c>
      <c r="B15" s="718" t="s">
        <v>740</v>
      </c>
      <c r="C15" s="721"/>
      <c r="D15" s="721">
        <v>7.12</v>
      </c>
      <c r="E15" s="721">
        <v>7.83</v>
      </c>
      <c r="F15" s="721"/>
    </row>
    <row r="16" spans="1:6" s="716" customFormat="1" ht="22.5">
      <c r="A16" s="719" t="s">
        <v>741</v>
      </c>
      <c r="B16" s="741" t="s">
        <v>742</v>
      </c>
      <c r="C16" s="743">
        <f>C17+C19</f>
        <v>4705.400000000001</v>
      </c>
      <c r="D16" s="743">
        <f>D17+D19</f>
        <v>7232.2</v>
      </c>
      <c r="E16" s="743">
        <f>E17+E19</f>
        <v>7319.509999999999</v>
      </c>
      <c r="F16" s="743">
        <f>F17+F19</f>
        <v>7411.2300000000005</v>
      </c>
    </row>
    <row r="17" spans="1:6" ht="21.75">
      <c r="A17" s="719" t="s">
        <v>743</v>
      </c>
      <c r="B17" s="290" t="s">
        <v>744</v>
      </c>
      <c r="C17" s="721">
        <f>C18</f>
        <v>88.3</v>
      </c>
      <c r="D17" s="721">
        <f>D18</f>
        <v>583.36</v>
      </c>
      <c r="E17" s="721">
        <f>E18</f>
        <v>623.61</v>
      </c>
      <c r="F17" s="721">
        <f>F18</f>
        <v>667.89</v>
      </c>
    </row>
    <row r="18" spans="1:6" ht="36">
      <c r="A18" s="717" t="s">
        <v>745</v>
      </c>
      <c r="B18" s="718" t="s">
        <v>746</v>
      </c>
      <c r="C18" s="721">
        <v>88.3</v>
      </c>
      <c r="D18" s="721">
        <v>583.36</v>
      </c>
      <c r="E18" s="721">
        <v>623.61</v>
      </c>
      <c r="F18" s="721">
        <v>667.89</v>
      </c>
    </row>
    <row r="19" spans="1:6" ht="21.75">
      <c r="A19" s="719" t="s">
        <v>747</v>
      </c>
      <c r="B19" s="290" t="s">
        <v>687</v>
      </c>
      <c r="C19" s="721">
        <f>C20+C22</f>
        <v>4617.1</v>
      </c>
      <c r="D19" s="721">
        <f>D20+D22</f>
        <v>6648.84</v>
      </c>
      <c r="E19" s="721">
        <f>E20+E22</f>
        <v>6695.9</v>
      </c>
      <c r="F19" s="721">
        <f>F20+F22</f>
        <v>6743.34</v>
      </c>
    </row>
    <row r="20" spans="1:6" ht="22.5">
      <c r="A20" s="744" t="s">
        <v>748</v>
      </c>
      <c r="B20" s="745" t="s">
        <v>749</v>
      </c>
      <c r="C20" s="721">
        <f>C21</f>
        <v>3656</v>
      </c>
      <c r="D20" s="721">
        <f>D21</f>
        <v>3281.29</v>
      </c>
      <c r="E20" s="721">
        <f>E21</f>
        <v>3297.7</v>
      </c>
      <c r="F20" s="721">
        <f>F21</f>
        <v>3314.19</v>
      </c>
    </row>
    <row r="21" spans="1:6" ht="36">
      <c r="A21" s="744" t="s">
        <v>750</v>
      </c>
      <c r="B21" s="745" t="s">
        <v>751</v>
      </c>
      <c r="C21" s="721">
        <v>3656</v>
      </c>
      <c r="D21" s="721">
        <v>3281.29</v>
      </c>
      <c r="E21" s="721">
        <v>3297.7</v>
      </c>
      <c r="F21" s="721">
        <v>3314.19</v>
      </c>
    </row>
    <row r="22" spans="1:6" ht="22.5">
      <c r="A22" s="744" t="s">
        <v>752</v>
      </c>
      <c r="B22" s="745" t="s">
        <v>753</v>
      </c>
      <c r="C22" s="721">
        <f>C23</f>
        <v>961.1</v>
      </c>
      <c r="D22" s="721">
        <f>D23</f>
        <v>3367.55</v>
      </c>
      <c r="E22" s="721">
        <f>E23</f>
        <v>3398.2</v>
      </c>
      <c r="F22" s="721">
        <f>F23</f>
        <v>3429.15</v>
      </c>
    </row>
    <row r="23" spans="1:6" ht="36">
      <c r="A23" s="717" t="s">
        <v>754</v>
      </c>
      <c r="B23" s="745" t="s">
        <v>755</v>
      </c>
      <c r="C23" s="721">
        <v>961.1</v>
      </c>
      <c r="D23" s="746">
        <v>3367.55</v>
      </c>
      <c r="E23" s="746">
        <v>3398.2</v>
      </c>
      <c r="F23" s="746">
        <v>3429.15</v>
      </c>
    </row>
    <row r="24" spans="1:6" s="716" customFormat="1" ht="22.5">
      <c r="A24" s="719" t="s">
        <v>756</v>
      </c>
      <c r="B24" s="290" t="s">
        <v>757</v>
      </c>
      <c r="C24" s="743">
        <f aca="true" t="shared" si="0" ref="C24:F25">C25</f>
        <v>8.9</v>
      </c>
      <c r="D24" s="743">
        <f t="shared" si="0"/>
        <v>8.1</v>
      </c>
      <c r="E24" s="743">
        <f t="shared" si="0"/>
        <v>8.1</v>
      </c>
      <c r="F24" s="743">
        <f t="shared" si="0"/>
        <v>8.1</v>
      </c>
    </row>
    <row r="25" spans="1:6" ht="36">
      <c r="A25" s="717" t="s">
        <v>758</v>
      </c>
      <c r="B25" s="718" t="s">
        <v>759</v>
      </c>
      <c r="C25" s="721">
        <f t="shared" si="0"/>
        <v>8.9</v>
      </c>
      <c r="D25" s="721">
        <f t="shared" si="0"/>
        <v>8.1</v>
      </c>
      <c r="E25" s="721">
        <f t="shared" si="0"/>
        <v>8.1</v>
      </c>
      <c r="F25" s="721">
        <f t="shared" si="0"/>
        <v>8.1</v>
      </c>
    </row>
    <row r="26" spans="1:6" ht="62.25" customHeight="1">
      <c r="A26" s="717" t="s">
        <v>760</v>
      </c>
      <c r="B26" s="720" t="s">
        <v>264</v>
      </c>
      <c r="C26" s="721">
        <v>8.9</v>
      </c>
      <c r="D26" s="721">
        <v>8.1</v>
      </c>
      <c r="E26" s="721">
        <v>8.1</v>
      </c>
      <c r="F26" s="721">
        <v>8.1</v>
      </c>
    </row>
    <row r="27" spans="1:6" ht="24" hidden="1">
      <c r="A27" s="719" t="s">
        <v>761</v>
      </c>
      <c r="B27" s="741" t="s">
        <v>762</v>
      </c>
      <c r="C27" s="721">
        <f aca="true" t="shared" si="1" ref="C27:F29">C28</f>
        <v>0</v>
      </c>
      <c r="D27" s="721">
        <f t="shared" si="1"/>
        <v>0</v>
      </c>
      <c r="E27" s="721">
        <f t="shared" si="1"/>
        <v>0</v>
      </c>
      <c r="F27" s="721">
        <f t="shared" si="1"/>
        <v>0</v>
      </c>
    </row>
    <row r="28" spans="1:6" ht="22.5" hidden="1">
      <c r="A28" s="717" t="s">
        <v>763</v>
      </c>
      <c r="B28" s="718" t="s">
        <v>764</v>
      </c>
      <c r="C28" s="721">
        <f t="shared" si="1"/>
        <v>0</v>
      </c>
      <c r="D28" s="721">
        <f t="shared" si="1"/>
        <v>0</v>
      </c>
      <c r="E28" s="721">
        <f t="shared" si="1"/>
        <v>0</v>
      </c>
      <c r="F28" s="721">
        <f t="shared" si="1"/>
        <v>0</v>
      </c>
    </row>
    <row r="29" spans="1:6" ht="24" hidden="1">
      <c r="A29" s="717" t="s">
        <v>765</v>
      </c>
      <c r="B29" s="718" t="s">
        <v>766</v>
      </c>
      <c r="C29" s="718"/>
      <c r="D29" s="721">
        <f t="shared" si="1"/>
        <v>0</v>
      </c>
      <c r="E29" s="721">
        <f t="shared" si="1"/>
        <v>0</v>
      </c>
      <c r="F29" s="721">
        <f t="shared" si="1"/>
        <v>0</v>
      </c>
    </row>
    <row r="30" spans="1:6" ht="36" hidden="1">
      <c r="A30" s="717" t="s">
        <v>767</v>
      </c>
      <c r="B30" s="720" t="s">
        <v>768</v>
      </c>
      <c r="C30" s="720"/>
      <c r="D30" s="721"/>
      <c r="E30" s="721"/>
      <c r="F30" s="721"/>
    </row>
    <row r="31" spans="1:6" s="716" customFormat="1" ht="36.75">
      <c r="A31" s="719" t="s">
        <v>769</v>
      </c>
      <c r="B31" s="747" t="s">
        <v>770</v>
      </c>
      <c r="C31" s="747">
        <f>C32</f>
        <v>224</v>
      </c>
      <c r="D31" s="747">
        <f>D32</f>
        <v>491</v>
      </c>
      <c r="E31" s="747">
        <f>E32</f>
        <v>491</v>
      </c>
      <c r="F31" s="747">
        <f>F32</f>
        <v>491</v>
      </c>
    </row>
    <row r="32" spans="1:6" ht="78" customHeight="1">
      <c r="A32" s="717" t="s">
        <v>771</v>
      </c>
      <c r="B32" s="718" t="s">
        <v>772</v>
      </c>
      <c r="C32" s="720">
        <v>224</v>
      </c>
      <c r="D32" s="721">
        <v>491</v>
      </c>
      <c r="E32" s="721">
        <v>491</v>
      </c>
      <c r="F32" s="721">
        <v>491</v>
      </c>
    </row>
    <row r="33" spans="1:6" s="716" customFormat="1" ht="15">
      <c r="A33" s="719" t="s">
        <v>773</v>
      </c>
      <c r="B33" s="747" t="s">
        <v>774</v>
      </c>
      <c r="C33" s="747">
        <f>C34</f>
        <v>0.5</v>
      </c>
      <c r="D33" s="747">
        <f>D34</f>
        <v>7.2</v>
      </c>
      <c r="E33" s="747">
        <f>E34</f>
        <v>7.2</v>
      </c>
      <c r="F33" s="747">
        <f>F34</f>
        <v>7.2</v>
      </c>
    </row>
    <row r="34" spans="1:6" ht="36.75" customHeight="1">
      <c r="A34" s="717" t="s">
        <v>775</v>
      </c>
      <c r="B34" s="718" t="s">
        <v>776</v>
      </c>
      <c r="C34" s="720">
        <v>0.5</v>
      </c>
      <c r="D34" s="721">
        <v>7.2</v>
      </c>
      <c r="E34" s="721">
        <v>7.2</v>
      </c>
      <c r="F34" s="721">
        <v>7.2</v>
      </c>
    </row>
    <row r="35" spans="1:6" ht="25.5" customHeight="1">
      <c r="A35" s="719" t="s">
        <v>777</v>
      </c>
      <c r="B35" s="741" t="s">
        <v>778</v>
      </c>
      <c r="C35" s="741"/>
      <c r="D35" s="721"/>
      <c r="E35" s="721"/>
      <c r="F35" s="721"/>
    </row>
    <row r="36" spans="1:6" ht="21.75">
      <c r="A36" s="719" t="s">
        <v>779</v>
      </c>
      <c r="B36" s="741" t="s">
        <v>780</v>
      </c>
      <c r="C36" s="275"/>
      <c r="D36" s="728">
        <f>+D37+D45</f>
        <v>3450.106500000001</v>
      </c>
      <c r="E36" s="728">
        <f>+E38+E45+E43</f>
        <v>3506.544</v>
      </c>
      <c r="F36" s="728">
        <f>+F38+F45+F43</f>
        <v>3460.344</v>
      </c>
    </row>
    <row r="37" spans="1:6" ht="24">
      <c r="A37" s="722" t="s">
        <v>781</v>
      </c>
      <c r="B37" s="723" t="s">
        <v>782</v>
      </c>
      <c r="C37" s="275"/>
      <c r="D37" s="728">
        <f>D38+D43</f>
        <v>2706.9625000000005</v>
      </c>
      <c r="E37" s="728">
        <f>E38+E43</f>
        <v>2753.2</v>
      </c>
      <c r="F37" s="728">
        <f>F38+F43</f>
        <v>2696.9</v>
      </c>
    </row>
    <row r="38" spans="1:6" ht="24">
      <c r="A38" s="722" t="s">
        <v>783</v>
      </c>
      <c r="B38" s="723" t="s">
        <v>784</v>
      </c>
      <c r="C38" s="275"/>
      <c r="D38" s="728">
        <f>+D39+D42</f>
        <v>2488.6000000000004</v>
      </c>
      <c r="E38" s="728">
        <f>+E39+E42</f>
        <v>2532.6</v>
      </c>
      <c r="F38" s="728">
        <f>+F39+F42</f>
        <v>2468.7000000000003</v>
      </c>
    </row>
    <row r="39" spans="1:6" ht="24">
      <c r="A39" s="724" t="s">
        <v>785</v>
      </c>
      <c r="B39" s="725" t="s">
        <v>786</v>
      </c>
      <c r="C39" s="275"/>
      <c r="D39" s="728">
        <f>D40+D41</f>
        <v>2018.6000000000001</v>
      </c>
      <c r="E39" s="728">
        <f>E40+E41</f>
        <v>2106.7</v>
      </c>
      <c r="F39" s="728">
        <f>F40+F41</f>
        <v>2187.9</v>
      </c>
    </row>
    <row r="40" spans="1:6" ht="24">
      <c r="A40" s="726" t="s">
        <v>785</v>
      </c>
      <c r="B40" s="727" t="s">
        <v>787</v>
      </c>
      <c r="C40" s="275"/>
      <c r="D40" s="728">
        <v>1978.9</v>
      </c>
      <c r="E40" s="728">
        <v>2065.5</v>
      </c>
      <c r="F40" s="728">
        <v>2145.3</v>
      </c>
    </row>
    <row r="41" spans="1:6" ht="24">
      <c r="A41" s="726" t="s">
        <v>785</v>
      </c>
      <c r="B41" s="727" t="s">
        <v>788</v>
      </c>
      <c r="C41" s="275"/>
      <c r="D41" s="728">
        <v>39.7</v>
      </c>
      <c r="E41" s="728">
        <v>41.2</v>
      </c>
      <c r="F41" s="728">
        <v>42.6</v>
      </c>
    </row>
    <row r="42" spans="1:6" ht="24">
      <c r="A42" s="724" t="s">
        <v>789</v>
      </c>
      <c r="B42" s="725" t="s">
        <v>790</v>
      </c>
      <c r="C42" s="275"/>
      <c r="D42" s="728">
        <v>470</v>
      </c>
      <c r="E42" s="728">
        <v>425.9</v>
      </c>
      <c r="F42" s="728">
        <v>280.8</v>
      </c>
    </row>
    <row r="43" spans="1:6" ht="36">
      <c r="A43" s="748" t="s">
        <v>791</v>
      </c>
      <c r="B43" s="723" t="s">
        <v>792</v>
      </c>
      <c r="C43" s="275"/>
      <c r="D43" s="728">
        <f>D44</f>
        <v>218.3625</v>
      </c>
      <c r="E43" s="728">
        <f>E44</f>
        <v>220.6</v>
      </c>
      <c r="F43" s="728">
        <f>F44</f>
        <v>228.2</v>
      </c>
    </row>
    <row r="44" spans="1:6" ht="36">
      <c r="A44" s="729" t="s">
        <v>793</v>
      </c>
      <c r="B44" s="725" t="s">
        <v>794</v>
      </c>
      <c r="C44" s="275"/>
      <c r="D44" s="728">
        <v>218.3625</v>
      </c>
      <c r="E44" s="728">
        <v>220.6</v>
      </c>
      <c r="F44" s="728">
        <v>228.2</v>
      </c>
    </row>
    <row r="45" spans="1:6" ht="12.75">
      <c r="A45" s="722" t="s">
        <v>795</v>
      </c>
      <c r="B45" s="723" t="s">
        <v>287</v>
      </c>
      <c r="C45" s="275"/>
      <c r="D45" s="728">
        <f>D46+D49</f>
        <v>743.144</v>
      </c>
      <c r="E45" s="728">
        <f>E46+E49</f>
        <v>753.344</v>
      </c>
      <c r="F45" s="728">
        <f>F46+F49</f>
        <v>763.444</v>
      </c>
    </row>
    <row r="46" spans="1:6" ht="60">
      <c r="A46" s="730" t="s">
        <v>796</v>
      </c>
      <c r="B46" s="731" t="s">
        <v>797</v>
      </c>
      <c r="C46" s="275"/>
      <c r="D46" s="728">
        <v>490</v>
      </c>
      <c r="E46" s="728">
        <v>493.6</v>
      </c>
      <c r="F46" s="728">
        <v>497.2</v>
      </c>
    </row>
    <row r="47" spans="1:6" ht="72" hidden="1">
      <c r="A47" s="730" t="s">
        <v>796</v>
      </c>
      <c r="B47" s="731" t="s">
        <v>798</v>
      </c>
      <c r="C47" s="275"/>
      <c r="D47" s="728"/>
      <c r="E47" s="728"/>
      <c r="F47" s="728"/>
    </row>
    <row r="48" spans="1:6" ht="48" hidden="1">
      <c r="A48" s="730" t="s">
        <v>796</v>
      </c>
      <c r="B48" s="731" t="s">
        <v>799</v>
      </c>
      <c r="C48" s="275"/>
      <c r="D48" s="728"/>
      <c r="E48" s="728"/>
      <c r="F48" s="728"/>
    </row>
    <row r="49" spans="1:6" ht="23.25" customHeight="1">
      <c r="A49" s="730" t="s">
        <v>800</v>
      </c>
      <c r="B49" s="725" t="s">
        <v>801</v>
      </c>
      <c r="C49" s="275"/>
      <c r="D49" s="728">
        <v>253.144</v>
      </c>
      <c r="E49" s="728">
        <v>259.744</v>
      </c>
      <c r="F49" s="728">
        <v>266.244</v>
      </c>
    </row>
    <row r="50" spans="1:6" ht="24" hidden="1">
      <c r="A50" s="730" t="s">
        <v>802</v>
      </c>
      <c r="B50" s="725" t="s">
        <v>803</v>
      </c>
      <c r="C50" s="275"/>
      <c r="D50" s="728"/>
      <c r="E50" s="728"/>
      <c r="F50" s="728"/>
    </row>
    <row r="51" spans="1:6" ht="24" hidden="1">
      <c r="A51" s="732"/>
      <c r="B51" s="725" t="s">
        <v>804</v>
      </c>
      <c r="C51" s="275"/>
      <c r="D51" s="728"/>
      <c r="E51" s="728"/>
      <c r="F51" s="728"/>
    </row>
    <row r="52" spans="1:6" ht="12.75" hidden="1">
      <c r="A52" s="733"/>
      <c r="B52" s="731" t="s">
        <v>805</v>
      </c>
      <c r="C52" s="275"/>
      <c r="D52" s="728"/>
      <c r="E52" s="728"/>
      <c r="F52" s="728"/>
    </row>
    <row r="53" spans="1:6" ht="24" customHeight="1" hidden="1">
      <c r="A53" s="733"/>
      <c r="B53" s="734" t="s">
        <v>806</v>
      </c>
      <c r="C53" s="275"/>
      <c r="D53" s="753"/>
      <c r="E53" s="753"/>
      <c r="F53" s="753"/>
    </row>
    <row r="54" spans="1:6" ht="60" hidden="1">
      <c r="A54" s="735"/>
      <c r="B54" s="731" t="s">
        <v>807</v>
      </c>
      <c r="C54" s="275"/>
      <c r="D54" s="728"/>
      <c r="E54" s="728"/>
      <c r="F54" s="728"/>
    </row>
    <row r="55" spans="1:6" ht="12.75" hidden="1">
      <c r="A55" s="721"/>
      <c r="B55" s="315" t="s">
        <v>808</v>
      </c>
      <c r="C55" s="275"/>
      <c r="D55" s="728"/>
      <c r="E55" s="728"/>
      <c r="F55" s="728"/>
    </row>
    <row r="56" spans="1:6" ht="72" hidden="1">
      <c r="A56" s="721"/>
      <c r="B56" s="736" t="s">
        <v>809</v>
      </c>
      <c r="C56" s="275"/>
      <c r="D56" s="728"/>
      <c r="E56" s="728"/>
      <c r="F56" s="728"/>
    </row>
    <row r="57" spans="1:6" ht="1.5" customHeight="1" hidden="1">
      <c r="A57" s="721"/>
      <c r="B57" s="650" t="s">
        <v>810</v>
      </c>
      <c r="C57" s="275"/>
      <c r="D57" s="728"/>
      <c r="E57" s="728"/>
      <c r="F57" s="728"/>
    </row>
    <row r="58" spans="1:6" ht="12.75" hidden="1">
      <c r="A58" s="721"/>
      <c r="B58" s="731" t="s">
        <v>808</v>
      </c>
      <c r="C58" s="275"/>
      <c r="D58" s="728"/>
      <c r="E58" s="728"/>
      <c r="F58" s="728"/>
    </row>
    <row r="59" spans="1:6" ht="12.75" hidden="1">
      <c r="A59" s="721"/>
      <c r="B59" s="731" t="s">
        <v>811</v>
      </c>
      <c r="C59" s="275"/>
      <c r="D59" s="728"/>
      <c r="E59" s="728"/>
      <c r="F59" s="728"/>
    </row>
    <row r="60" spans="1:6" ht="25.5" hidden="1">
      <c r="A60" s="721"/>
      <c r="B60" s="737" t="s">
        <v>812</v>
      </c>
      <c r="C60" s="275"/>
      <c r="D60" s="728"/>
      <c r="E60" s="728"/>
      <c r="F60" s="728"/>
    </row>
    <row r="61" spans="1:6" ht="51" hidden="1">
      <c r="A61" s="721"/>
      <c r="B61" s="737" t="s">
        <v>813</v>
      </c>
      <c r="C61" s="275"/>
      <c r="D61" s="728"/>
      <c r="E61" s="728"/>
      <c r="F61" s="728"/>
    </row>
    <row r="62" spans="1:6" ht="25.5" hidden="1">
      <c r="A62" s="721"/>
      <c r="B62" s="214" t="s">
        <v>814</v>
      </c>
      <c r="C62" s="275"/>
      <c r="D62" s="728"/>
      <c r="E62" s="728"/>
      <c r="F62" s="728"/>
    </row>
    <row r="63" spans="1:6" ht="25.5" hidden="1">
      <c r="A63" s="721"/>
      <c r="B63" s="214" t="s">
        <v>815</v>
      </c>
      <c r="C63" s="275"/>
      <c r="D63" s="728"/>
      <c r="E63" s="728"/>
      <c r="F63" s="728"/>
    </row>
    <row r="64" spans="1:6" ht="12.75" hidden="1">
      <c r="A64" s="721"/>
      <c r="B64" s="737"/>
      <c r="C64" s="275"/>
      <c r="D64" s="728"/>
      <c r="E64" s="728"/>
      <c r="F64" s="728"/>
    </row>
    <row r="65" spans="1:6" ht="12.75" hidden="1">
      <c r="A65" s="721"/>
      <c r="B65" s="737"/>
      <c r="C65" s="275"/>
      <c r="D65" s="728"/>
      <c r="E65" s="728"/>
      <c r="F65" s="728"/>
    </row>
    <row r="66" spans="1:6" ht="24" hidden="1">
      <c r="A66" s="732" t="s">
        <v>816</v>
      </c>
      <c r="B66" s="749" t="s">
        <v>817</v>
      </c>
      <c r="C66" s="275"/>
      <c r="D66" s="728"/>
      <c r="E66" s="728"/>
      <c r="F66" s="728"/>
    </row>
    <row r="67" spans="1:6" ht="1.5" customHeight="1" hidden="1">
      <c r="A67" s="750" t="s">
        <v>818</v>
      </c>
      <c r="B67" s="749" t="s">
        <v>819</v>
      </c>
      <c r="C67" s="275"/>
      <c r="D67" s="728"/>
      <c r="E67" s="728"/>
      <c r="F67" s="728"/>
    </row>
    <row r="68" spans="1:6" ht="48" hidden="1">
      <c r="A68" s="738" t="s">
        <v>820</v>
      </c>
      <c r="B68" s="718" t="s">
        <v>821</v>
      </c>
      <c r="C68" s="275"/>
      <c r="D68" s="728"/>
      <c r="E68" s="728"/>
      <c r="F68" s="728"/>
    </row>
    <row r="69" spans="1:6" ht="36" hidden="1">
      <c r="A69" s="738" t="s">
        <v>822</v>
      </c>
      <c r="B69" s="718" t="s">
        <v>823</v>
      </c>
      <c r="C69" s="275"/>
      <c r="D69" s="728"/>
      <c r="E69" s="728"/>
      <c r="F69" s="728"/>
    </row>
    <row r="70" spans="1:6" ht="12.75" hidden="1">
      <c r="A70" s="732" t="s">
        <v>824</v>
      </c>
      <c r="B70" s="749" t="s">
        <v>825</v>
      </c>
      <c r="C70" s="275"/>
      <c r="D70" s="728"/>
      <c r="E70" s="728"/>
      <c r="F70" s="728"/>
    </row>
    <row r="71" spans="1:6" ht="36" hidden="1">
      <c r="A71" s="738" t="s">
        <v>826</v>
      </c>
      <c r="B71" s="718" t="s">
        <v>827</v>
      </c>
      <c r="C71" s="275"/>
      <c r="D71" s="728"/>
      <c r="E71" s="728"/>
      <c r="F71" s="728"/>
    </row>
    <row r="72" spans="1:6" ht="60" hidden="1">
      <c r="A72" s="732" t="s">
        <v>828</v>
      </c>
      <c r="B72" s="749" t="s">
        <v>829</v>
      </c>
      <c r="C72" s="275"/>
      <c r="D72" s="728"/>
      <c r="E72" s="728"/>
      <c r="F72" s="728"/>
    </row>
    <row r="73" spans="1:6" ht="48" hidden="1">
      <c r="A73" s="732" t="s">
        <v>830</v>
      </c>
      <c r="B73" s="749" t="s">
        <v>831</v>
      </c>
      <c r="C73" s="275"/>
      <c r="D73" s="728"/>
      <c r="E73" s="728"/>
      <c r="F73" s="728"/>
    </row>
    <row r="74" spans="1:6" ht="12.75" hidden="1">
      <c r="A74" s="732"/>
      <c r="B74" s="731"/>
      <c r="C74" s="275"/>
      <c r="D74" s="728"/>
      <c r="E74" s="728"/>
      <c r="F74" s="728"/>
    </row>
    <row r="75" spans="1:6" ht="12.75">
      <c r="A75" s="751"/>
      <c r="B75" s="752" t="s">
        <v>832</v>
      </c>
      <c r="C75" s="275"/>
      <c r="D75" s="728">
        <f>D6+D36</f>
        <v>12094.056500000002</v>
      </c>
      <c r="E75" s="728">
        <f>E6+E36</f>
        <v>12265.474</v>
      </c>
      <c r="F75" s="728">
        <f>F6+F36</f>
        <v>12348.484</v>
      </c>
    </row>
    <row r="83" ht="12.75">
      <c r="F83" t="s">
        <v>605</v>
      </c>
    </row>
  </sheetData>
  <sheetProtection/>
  <mergeCells count="3">
    <mergeCell ref="D2:F2"/>
    <mergeCell ref="A3:E3"/>
    <mergeCell ref="D1:F1"/>
  </mergeCells>
  <printOptions/>
  <pageMargins left="0.7" right="0.7" top="0.75" bottom="0.75" header="0.3" footer="0.3"/>
  <pageSetup fitToHeight="0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8">
      <selection activeCell="A55" sqref="A55:C55"/>
    </sheetView>
  </sheetViews>
  <sheetFormatPr defaultColWidth="9.140625" defaultRowHeight="12.75"/>
  <cols>
    <col min="1" max="1" width="6.421875" style="0" customWidth="1"/>
    <col min="2" max="2" width="21.140625" style="0" customWidth="1"/>
    <col min="3" max="3" width="63.57421875" style="0" customWidth="1"/>
  </cols>
  <sheetData>
    <row r="1" spans="2:3" ht="12.75">
      <c r="B1" s="781"/>
      <c r="C1" s="781"/>
    </row>
    <row r="2" spans="2:3" ht="12.75">
      <c r="B2" s="781"/>
      <c r="C2" s="781"/>
    </row>
    <row r="3" spans="2:3" ht="12.75">
      <c r="B3" s="781"/>
      <c r="C3" s="781"/>
    </row>
    <row r="4" spans="2:3" ht="12.75">
      <c r="B4" s="781"/>
      <c r="C4" s="781"/>
    </row>
    <row r="5" spans="2:3" ht="12.75">
      <c r="B5" s="781"/>
      <c r="C5" s="781"/>
    </row>
    <row r="6" ht="12.75">
      <c r="C6" s="585" t="s">
        <v>839</v>
      </c>
    </row>
    <row r="7" spans="1:3" ht="12.75">
      <c r="A7" s="763" t="s">
        <v>247</v>
      </c>
      <c r="B7" s="763"/>
      <c r="C7" s="763"/>
    </row>
    <row r="8" spans="1:3" ht="12.75">
      <c r="A8" s="763" t="s">
        <v>840</v>
      </c>
      <c r="B8" s="763"/>
      <c r="C8" s="763"/>
    </row>
    <row r="9" spans="1:3" ht="12.75">
      <c r="A9" s="763"/>
      <c r="B9" s="763"/>
      <c r="C9" s="763"/>
    </row>
    <row r="10" spans="1:3" ht="4.5" customHeight="1">
      <c r="A10" s="457"/>
      <c r="B10" s="457"/>
      <c r="C10" s="457"/>
    </row>
    <row r="11" spans="1:3" ht="12.75" hidden="1">
      <c r="A11" s="457"/>
      <c r="B11" s="457"/>
      <c r="C11" s="457"/>
    </row>
    <row r="12" spans="1:3" ht="12.75" hidden="1">
      <c r="A12" s="457"/>
      <c r="B12" s="457"/>
      <c r="C12" s="457"/>
    </row>
    <row r="13" spans="1:3" ht="12.75">
      <c r="A13" s="457"/>
      <c r="B13" s="457"/>
      <c r="C13" s="457"/>
    </row>
    <row r="14" spans="1:3" ht="12.75">
      <c r="A14" s="754" t="s">
        <v>248</v>
      </c>
      <c r="B14" s="754"/>
      <c r="C14" s="754"/>
    </row>
    <row r="15" spans="1:3" ht="12.75">
      <c r="A15" s="755"/>
      <c r="B15" s="755"/>
      <c r="C15" s="755"/>
    </row>
    <row r="16" spans="1:3" ht="12.75">
      <c r="A16" s="756" t="s">
        <v>213</v>
      </c>
      <c r="B16" s="757"/>
      <c r="C16" s="758" t="s">
        <v>261</v>
      </c>
    </row>
    <row r="17" spans="1:3" ht="12.75">
      <c r="A17" s="761" t="s">
        <v>214</v>
      </c>
      <c r="B17" s="758" t="s">
        <v>205</v>
      </c>
      <c r="C17" s="759"/>
    </row>
    <row r="18" spans="1:3" ht="12.75">
      <c r="A18" s="761"/>
      <c r="B18" s="762"/>
      <c r="C18" s="760"/>
    </row>
    <row r="19" spans="1:3" ht="12.75">
      <c r="A19" s="470" t="s">
        <v>249</v>
      </c>
      <c r="B19" s="773" t="s">
        <v>250</v>
      </c>
      <c r="C19" s="774"/>
    </row>
    <row r="20" spans="1:3" ht="12.75">
      <c r="A20" s="19" t="s">
        <v>249</v>
      </c>
      <c r="B20" s="7" t="s">
        <v>251</v>
      </c>
      <c r="C20" s="20" t="s">
        <v>684</v>
      </c>
    </row>
    <row r="21" spans="1:3" ht="12.75">
      <c r="A21" s="19" t="s">
        <v>249</v>
      </c>
      <c r="B21" s="7" t="s">
        <v>445</v>
      </c>
      <c r="C21" s="20" t="s">
        <v>685</v>
      </c>
    </row>
    <row r="22" spans="1:3" ht="12.75">
      <c r="A22" s="379" t="s">
        <v>249</v>
      </c>
      <c r="B22" s="380" t="s">
        <v>253</v>
      </c>
      <c r="C22" s="381" t="s">
        <v>686</v>
      </c>
    </row>
    <row r="23" spans="1:3" ht="12.75">
      <c r="A23" s="379" t="s">
        <v>249</v>
      </c>
      <c r="B23" s="380" t="s">
        <v>255</v>
      </c>
      <c r="C23" s="381" t="s">
        <v>687</v>
      </c>
    </row>
    <row r="24" spans="1:3" ht="12.75">
      <c r="A24" s="379" t="s">
        <v>249</v>
      </c>
      <c r="B24" s="382" t="s">
        <v>257</v>
      </c>
      <c r="C24" s="381" t="s">
        <v>688</v>
      </c>
    </row>
    <row r="25" spans="1:3" ht="12.75" hidden="1">
      <c r="A25" s="765"/>
      <c r="B25" s="767"/>
      <c r="C25" s="768"/>
    </row>
    <row r="26" spans="1:3" ht="12.75" hidden="1">
      <c r="A26" s="766"/>
      <c r="B26" s="769"/>
      <c r="C26" s="770"/>
    </row>
    <row r="27" spans="1:3" ht="12.75" hidden="1">
      <c r="A27" s="249"/>
      <c r="B27" s="383"/>
      <c r="C27" s="24"/>
    </row>
    <row r="28" spans="1:3" ht="12.75" hidden="1">
      <c r="A28" s="249"/>
      <c r="B28" s="383"/>
      <c r="C28" s="24"/>
    </row>
    <row r="29" spans="1:3" ht="12.75" hidden="1">
      <c r="A29" s="249"/>
      <c r="B29" s="383"/>
      <c r="C29" s="24"/>
    </row>
    <row r="30" spans="1:3" ht="12.75">
      <c r="A30" s="352" t="s">
        <v>203</v>
      </c>
      <c r="B30" s="771" t="s">
        <v>243</v>
      </c>
      <c r="C30" s="772"/>
    </row>
    <row r="31" spans="1:4" ht="63.75" customHeight="1">
      <c r="A31" s="7">
        <v>871</v>
      </c>
      <c r="B31" s="7" t="s">
        <v>708</v>
      </c>
      <c r="C31" s="650" t="s">
        <v>264</v>
      </c>
      <c r="D31" s="275"/>
    </row>
    <row r="32" spans="1:3" ht="86.25" customHeight="1">
      <c r="A32" s="7">
        <v>871</v>
      </c>
      <c r="B32" s="7" t="s">
        <v>567</v>
      </c>
      <c r="C32" s="378" t="s">
        <v>566</v>
      </c>
    </row>
    <row r="33" spans="1:3" ht="70.5" customHeight="1">
      <c r="A33" s="7">
        <v>871</v>
      </c>
      <c r="B33" s="7" t="s">
        <v>215</v>
      </c>
      <c r="C33" s="378" t="s">
        <v>689</v>
      </c>
    </row>
    <row r="34" spans="1:3" ht="25.5">
      <c r="A34" s="7">
        <v>871</v>
      </c>
      <c r="B34" s="7" t="s">
        <v>453</v>
      </c>
      <c r="C34" s="650" t="s">
        <v>454</v>
      </c>
    </row>
    <row r="35" spans="1:3" ht="12.75">
      <c r="A35" s="7">
        <v>871</v>
      </c>
      <c r="B35" s="7" t="s">
        <v>455</v>
      </c>
      <c r="C35" s="378" t="s">
        <v>456</v>
      </c>
    </row>
    <row r="36" spans="1:3" ht="38.25">
      <c r="A36" s="7">
        <v>871</v>
      </c>
      <c r="B36" s="7" t="s">
        <v>457</v>
      </c>
      <c r="C36" s="378" t="s">
        <v>458</v>
      </c>
    </row>
    <row r="37" spans="1:3" ht="63.75">
      <c r="A37" s="7">
        <v>871</v>
      </c>
      <c r="B37" s="7" t="s">
        <v>459</v>
      </c>
      <c r="C37" s="378" t="s">
        <v>460</v>
      </c>
    </row>
    <row r="38" spans="1:3" ht="35.25" customHeight="1">
      <c r="A38" s="7">
        <v>871</v>
      </c>
      <c r="B38" s="642" t="s">
        <v>705</v>
      </c>
      <c r="C38" s="378" t="s">
        <v>554</v>
      </c>
    </row>
    <row r="39" spans="1:3" ht="12.75">
      <c r="A39" s="7">
        <v>871</v>
      </c>
      <c r="B39" s="642" t="s">
        <v>259</v>
      </c>
      <c r="C39" s="378" t="s">
        <v>555</v>
      </c>
    </row>
    <row r="40" spans="1:3" ht="12.75">
      <c r="A40" s="7">
        <v>871</v>
      </c>
      <c r="B40" s="7" t="s">
        <v>225</v>
      </c>
      <c r="C40" s="378" t="s">
        <v>556</v>
      </c>
    </row>
    <row r="41" spans="1:3" ht="25.5">
      <c r="A41" s="7">
        <v>871</v>
      </c>
      <c r="B41" s="651" t="s">
        <v>690</v>
      </c>
      <c r="C41" s="378" t="s">
        <v>562</v>
      </c>
    </row>
    <row r="42" spans="1:10" ht="25.5">
      <c r="A42" s="7">
        <v>871</v>
      </c>
      <c r="B42" s="380" t="s">
        <v>691</v>
      </c>
      <c r="C42" s="378" t="s">
        <v>561</v>
      </c>
      <c r="J42" s="382"/>
    </row>
    <row r="43" spans="1:3" ht="45.75" customHeight="1">
      <c r="A43" s="7">
        <v>871</v>
      </c>
      <c r="B43" s="380" t="s">
        <v>693</v>
      </c>
      <c r="C43" s="378" t="s">
        <v>694</v>
      </c>
    </row>
    <row r="44" spans="1:3" ht="12.75">
      <c r="A44" s="7">
        <v>871</v>
      </c>
      <c r="B44" s="380" t="s">
        <v>692</v>
      </c>
      <c r="C44" s="378" t="s">
        <v>560</v>
      </c>
    </row>
    <row r="45" spans="1:3" ht="0.75" customHeight="1">
      <c r="A45" s="7">
        <v>871</v>
      </c>
      <c r="B45" s="652" t="s">
        <v>224</v>
      </c>
      <c r="C45" s="378"/>
    </row>
    <row r="46" spans="1:3" ht="36" customHeight="1">
      <c r="A46" s="653" t="s">
        <v>203</v>
      </c>
      <c r="B46" s="654" t="s">
        <v>695</v>
      </c>
      <c r="C46" s="655" t="s">
        <v>696</v>
      </c>
    </row>
    <row r="47" spans="1:3" ht="0.75" customHeight="1">
      <c r="A47" s="651"/>
      <c r="B47" s="651"/>
      <c r="C47" s="650"/>
    </row>
    <row r="48" spans="1:3" ht="51">
      <c r="A48" s="651">
        <v>871</v>
      </c>
      <c r="B48" s="651" t="s">
        <v>697</v>
      </c>
      <c r="C48" s="650" t="s">
        <v>563</v>
      </c>
    </row>
    <row r="49" spans="1:3" ht="24.75" customHeight="1">
      <c r="A49" s="651" t="s">
        <v>203</v>
      </c>
      <c r="B49" s="651" t="s">
        <v>698</v>
      </c>
      <c r="C49" s="650" t="s">
        <v>559</v>
      </c>
    </row>
    <row r="50" spans="1:3" ht="24.75" customHeight="1">
      <c r="A50" s="651">
        <v>871</v>
      </c>
      <c r="B50" s="656" t="s">
        <v>711</v>
      </c>
      <c r="C50" s="650" t="s">
        <v>712</v>
      </c>
    </row>
    <row r="51" spans="1:3" ht="31.5" customHeight="1">
      <c r="A51" s="651" t="s">
        <v>203</v>
      </c>
      <c r="B51" s="649" t="s">
        <v>702</v>
      </c>
      <c r="C51" s="302" t="s">
        <v>463</v>
      </c>
    </row>
    <row r="52" spans="1:3" ht="32.25" customHeight="1" hidden="1">
      <c r="A52" s="651"/>
      <c r="B52" s="471"/>
      <c r="C52" s="302"/>
    </row>
    <row r="53" spans="1:3" ht="42" customHeight="1">
      <c r="A53" s="651">
        <v>871</v>
      </c>
      <c r="B53" s="471" t="s">
        <v>700</v>
      </c>
      <c r="C53" s="302" t="s">
        <v>701</v>
      </c>
    </row>
    <row r="54" ht="0.75" customHeight="1"/>
    <row r="55" spans="1:3" ht="0.75" customHeight="1">
      <c r="A55" s="196"/>
      <c r="B55" s="248"/>
      <c r="C55" s="650"/>
    </row>
    <row r="56" spans="1:3" ht="0.75" customHeight="1" hidden="1">
      <c r="A56" s="657"/>
      <c r="B56" s="471"/>
      <c r="C56" s="302"/>
    </row>
    <row r="57" spans="1:3" ht="0.75" customHeight="1" hidden="1">
      <c r="A57" s="657"/>
      <c r="B57" s="471"/>
      <c r="C57" s="302"/>
    </row>
    <row r="58" spans="1:3" ht="0.75" customHeight="1" hidden="1">
      <c r="A58" s="657"/>
      <c r="B58" s="649"/>
      <c r="C58" s="302"/>
    </row>
    <row r="59" spans="1:3" ht="30.75" customHeight="1">
      <c r="A59" s="657">
        <v>871</v>
      </c>
      <c r="B59" s="471" t="s">
        <v>703</v>
      </c>
      <c r="C59" s="302" t="s">
        <v>466</v>
      </c>
    </row>
    <row r="60" spans="1:3" ht="16.5" customHeight="1">
      <c r="A60" s="657">
        <v>871</v>
      </c>
      <c r="B60" s="471" t="s">
        <v>704</v>
      </c>
      <c r="C60" s="302" t="s">
        <v>557</v>
      </c>
    </row>
    <row r="61" spans="1:3" ht="67.5" customHeight="1">
      <c r="A61" s="657">
        <v>871</v>
      </c>
      <c r="B61" s="471" t="s">
        <v>709</v>
      </c>
      <c r="C61" s="302" t="s">
        <v>710</v>
      </c>
    </row>
    <row r="62" spans="1:3" ht="20.25" customHeight="1">
      <c r="A62" s="653" t="s">
        <v>203</v>
      </c>
      <c r="B62" s="654" t="s">
        <v>699</v>
      </c>
      <c r="C62" s="378" t="s">
        <v>467</v>
      </c>
    </row>
    <row r="63" spans="1:3" ht="25.5" customHeight="1">
      <c r="A63" s="196" t="s">
        <v>203</v>
      </c>
      <c r="B63" s="248" t="s">
        <v>706</v>
      </c>
      <c r="C63" s="650" t="s">
        <v>707</v>
      </c>
    </row>
    <row r="64" spans="1:3" ht="12.75">
      <c r="A64" s="472"/>
      <c r="B64" s="658"/>
      <c r="C64" s="474" t="s">
        <v>0</v>
      </c>
    </row>
    <row r="65" spans="1:3" ht="38.25">
      <c r="A65" s="475">
        <v>802</v>
      </c>
      <c r="B65" s="475" t="s">
        <v>1</v>
      </c>
      <c r="C65" s="659" t="s">
        <v>564</v>
      </c>
    </row>
  </sheetData>
  <sheetProtection/>
  <mergeCells count="13">
    <mergeCell ref="B30:C30"/>
    <mergeCell ref="A7:C7"/>
    <mergeCell ref="A8:C8"/>
    <mergeCell ref="A9:C9"/>
    <mergeCell ref="A14:C15"/>
    <mergeCell ref="A16:B16"/>
    <mergeCell ref="C16:C18"/>
    <mergeCell ref="A17:A18"/>
    <mergeCell ref="B17:B18"/>
    <mergeCell ref="B1:C5"/>
    <mergeCell ref="B19:C19"/>
    <mergeCell ref="A25:A26"/>
    <mergeCell ref="B25:C26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12.57421875" style="0" customWidth="1"/>
    <col min="4" max="4" width="9.421875" style="0" customWidth="1"/>
    <col min="5" max="5" width="32.140625" style="0" customWidth="1"/>
  </cols>
  <sheetData>
    <row r="2" ht="12.75">
      <c r="E2" s="602"/>
    </row>
    <row r="3" spans="3:5" ht="12.75">
      <c r="C3" s="781"/>
      <c r="D3" s="781"/>
      <c r="E3" s="781"/>
    </row>
    <row r="4" spans="3:5" ht="12.75">
      <c r="C4" s="781"/>
      <c r="D4" s="781"/>
      <c r="E4" s="781"/>
    </row>
    <row r="5" spans="3:5" ht="40.5" customHeight="1">
      <c r="C5" s="781"/>
      <c r="D5" s="781"/>
      <c r="E5" s="781"/>
    </row>
    <row r="6" spans="1:5" ht="12.75" customHeight="1">
      <c r="A6" s="13"/>
      <c r="B6" s="65"/>
      <c r="C6" s="14"/>
      <c r="D6" s="13"/>
      <c r="E6" s="14" t="s">
        <v>220</v>
      </c>
    </row>
    <row r="7" spans="1:5" ht="12.75">
      <c r="A7" s="13"/>
      <c r="B7" s="65"/>
      <c r="C7" s="14"/>
      <c r="D7" s="13"/>
      <c r="E7" s="14" t="s">
        <v>611</v>
      </c>
    </row>
    <row r="8" spans="1:5" ht="12.75">
      <c r="A8" s="13"/>
      <c r="B8" s="65"/>
      <c r="C8" s="14"/>
      <c r="D8" s="13"/>
      <c r="E8" s="14" t="s">
        <v>309</v>
      </c>
    </row>
    <row r="9" spans="1:5" ht="12.75">
      <c r="A9" s="13"/>
      <c r="B9" s="65"/>
      <c r="C9" s="14"/>
      <c r="D9" s="13"/>
      <c r="E9" s="14" t="s">
        <v>660</v>
      </c>
    </row>
    <row r="10" spans="1:5" ht="12.75">
      <c r="A10" s="13"/>
      <c r="B10" s="65"/>
      <c r="C10" s="66"/>
      <c r="D10" s="13"/>
      <c r="E10" s="66"/>
    </row>
    <row r="11" spans="1:5" ht="1.5" customHeight="1">
      <c r="A11" s="13"/>
      <c r="B11" s="65"/>
      <c r="C11" s="66"/>
      <c r="D11" s="13"/>
      <c r="E11" s="13"/>
    </row>
    <row r="12" spans="1:5" ht="12.75" hidden="1">
      <c r="A12" s="1"/>
      <c r="B12" s="1"/>
      <c r="C12" s="1"/>
      <c r="D12" s="1"/>
      <c r="E12" s="61"/>
    </row>
    <row r="13" spans="1:5" ht="12.75" hidden="1">
      <c r="A13" s="1"/>
      <c r="B13" s="1"/>
      <c r="C13" s="1"/>
      <c r="D13" s="1"/>
      <c r="E13" s="61"/>
    </row>
    <row r="14" spans="1:5" ht="112.5" customHeight="1">
      <c r="A14" s="641"/>
      <c r="B14" s="782" t="s">
        <v>841</v>
      </c>
      <c r="C14" s="783"/>
      <c r="D14" s="783"/>
      <c r="E14" s="783"/>
    </row>
    <row r="15" spans="1:5" ht="15" customHeight="1">
      <c r="A15" s="67"/>
      <c r="B15" s="67"/>
      <c r="C15" s="67"/>
      <c r="D15" s="68"/>
      <c r="E15" s="68"/>
    </row>
    <row r="16" spans="1:5" ht="12.75" hidden="1">
      <c r="A16" s="1"/>
      <c r="B16" s="1"/>
      <c r="C16" s="33"/>
      <c r="D16" s="1"/>
      <c r="E16" s="61" t="s">
        <v>201</v>
      </c>
    </row>
    <row r="17" spans="1:5" ht="39.75" customHeight="1">
      <c r="A17" s="70" t="s">
        <v>303</v>
      </c>
      <c r="B17" s="71" t="s">
        <v>533</v>
      </c>
      <c r="C17" s="784" t="s">
        <v>654</v>
      </c>
      <c r="D17" s="785"/>
      <c r="E17" s="71" t="s">
        <v>655</v>
      </c>
    </row>
    <row r="18" spans="1:5" ht="41.25" customHeight="1">
      <c r="A18" s="7">
        <v>1</v>
      </c>
      <c r="B18" s="642">
        <v>871</v>
      </c>
      <c r="C18" s="786" t="s">
        <v>656</v>
      </c>
      <c r="D18" s="787"/>
      <c r="E18" s="80" t="s">
        <v>490</v>
      </c>
    </row>
    <row r="19" spans="1:5" ht="38.25">
      <c r="A19" s="7">
        <v>2</v>
      </c>
      <c r="B19" s="643">
        <v>871</v>
      </c>
      <c r="C19" s="788" t="s">
        <v>657</v>
      </c>
      <c r="D19" s="787"/>
      <c r="E19" s="80" t="s">
        <v>544</v>
      </c>
    </row>
    <row r="20" spans="1:5" ht="12.75" hidden="1">
      <c r="A20" s="72"/>
      <c r="B20" s="531"/>
      <c r="C20" s="2"/>
      <c r="D20" s="2"/>
      <c r="E20" s="2"/>
    </row>
    <row r="21" spans="1:5" ht="12.75" customHeight="1" hidden="1">
      <c r="A21" s="633"/>
      <c r="B21" s="195"/>
      <c r="C21" s="2"/>
      <c r="D21" s="2"/>
      <c r="E21" s="2"/>
    </row>
  </sheetData>
  <sheetProtection/>
  <mergeCells count="5">
    <mergeCell ref="C3:E5"/>
    <mergeCell ref="B14:E14"/>
    <mergeCell ref="C17:D17"/>
    <mergeCell ref="C18:D18"/>
    <mergeCell ref="C19:D1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37.8515625" style="0" customWidth="1"/>
    <col min="3" max="3" width="11.7109375" style="0" customWidth="1"/>
    <col min="4" max="4" width="11.140625" style="0" customWidth="1"/>
    <col min="5" max="5" width="11.28125" style="0" customWidth="1"/>
  </cols>
  <sheetData>
    <row r="1" spans="1:5" ht="12.75">
      <c r="A1" s="714"/>
      <c r="B1" s="690"/>
      <c r="C1" s="690"/>
      <c r="D1" s="690"/>
      <c r="E1" s="690"/>
    </row>
    <row r="2" spans="1:5" ht="12.75">
      <c r="A2" s="691"/>
      <c r="B2" s="692"/>
      <c r="C2" s="693"/>
      <c r="D2" s="691"/>
      <c r="E2" s="693" t="s">
        <v>842</v>
      </c>
    </row>
    <row r="3" spans="1:5" ht="12.75">
      <c r="A3" s="691"/>
      <c r="B3" s="692"/>
      <c r="C3" s="693"/>
      <c r="D3" s="691"/>
      <c r="E3" s="693" t="s">
        <v>611</v>
      </c>
    </row>
    <row r="4" spans="1:5" ht="12.75" hidden="1">
      <c r="A4" s="691"/>
      <c r="B4" s="789"/>
      <c r="C4" s="790"/>
      <c r="D4" s="790"/>
      <c r="E4" s="790"/>
    </row>
    <row r="5" spans="1:5" ht="12.75">
      <c r="A5" s="691"/>
      <c r="B5" s="692"/>
      <c r="C5" s="693"/>
      <c r="D5" s="691"/>
      <c r="E5" s="693" t="s">
        <v>309</v>
      </c>
    </row>
    <row r="6" spans="1:5" ht="12.75">
      <c r="A6" s="691"/>
      <c r="B6" s="692"/>
      <c r="C6" s="693"/>
      <c r="D6" s="691"/>
      <c r="E6" s="693" t="s">
        <v>660</v>
      </c>
    </row>
    <row r="7" spans="1:5" ht="12.75">
      <c r="A7" s="691"/>
      <c r="B7" s="692"/>
      <c r="C7" s="694"/>
      <c r="D7" s="691"/>
      <c r="E7" s="694"/>
    </row>
    <row r="8" spans="1:5" ht="12.75">
      <c r="A8" s="691"/>
      <c r="B8" s="692"/>
      <c r="C8" s="694"/>
      <c r="D8" s="691"/>
      <c r="E8" s="691"/>
    </row>
    <row r="9" spans="1:5" ht="12.75">
      <c r="A9" s="695"/>
      <c r="B9" s="695"/>
      <c r="C9" s="695"/>
      <c r="D9" s="695"/>
      <c r="E9" s="696"/>
    </row>
    <row r="10" spans="1:5" ht="12.75">
      <c r="A10" s="695"/>
      <c r="B10" s="695"/>
      <c r="C10" s="695"/>
      <c r="D10" s="695"/>
      <c r="E10" s="696"/>
    </row>
    <row r="11" spans="1:5" ht="134.25" customHeight="1">
      <c r="A11" s="697" t="s">
        <v>717</v>
      </c>
      <c r="B11" s="697"/>
      <c r="C11" s="697"/>
      <c r="D11" s="698"/>
      <c r="E11" s="698"/>
    </row>
    <row r="12" spans="1:5" ht="18.75">
      <c r="A12" s="697" t="s">
        <v>718</v>
      </c>
      <c r="B12" s="697"/>
      <c r="C12" s="697"/>
      <c r="D12" s="698"/>
      <c r="E12" s="698"/>
    </row>
    <row r="13" spans="1:5" ht="12.75">
      <c r="A13" s="695"/>
      <c r="B13" s="695"/>
      <c r="C13" s="699"/>
      <c r="D13" s="695"/>
      <c r="E13" s="696" t="s">
        <v>201</v>
      </c>
    </row>
    <row r="14" spans="1:5" ht="25.5">
      <c r="A14" s="700" t="s">
        <v>303</v>
      </c>
      <c r="B14" s="701" t="s">
        <v>272</v>
      </c>
      <c r="C14" s="701" t="s">
        <v>661</v>
      </c>
      <c r="D14" s="701" t="s">
        <v>620</v>
      </c>
      <c r="E14" s="701" t="s">
        <v>662</v>
      </c>
    </row>
    <row r="15" spans="1:5" ht="83.25" customHeight="1">
      <c r="A15" s="702">
        <v>1</v>
      </c>
      <c r="B15" s="703" t="s">
        <v>305</v>
      </c>
      <c r="C15" s="704">
        <v>13.3</v>
      </c>
      <c r="D15" s="704">
        <v>13.3</v>
      </c>
      <c r="E15" s="704">
        <v>13.2</v>
      </c>
    </row>
    <row r="16" spans="1:5" ht="129" customHeight="1">
      <c r="A16" s="702">
        <v>2</v>
      </c>
      <c r="B16" s="705" t="s">
        <v>306</v>
      </c>
      <c r="C16" s="706">
        <v>431.4</v>
      </c>
      <c r="D16" s="704">
        <v>431.4</v>
      </c>
      <c r="E16" s="704">
        <v>431.4</v>
      </c>
    </row>
    <row r="17" spans="1:5" ht="28.5" customHeight="1">
      <c r="A17" s="707">
        <v>3</v>
      </c>
      <c r="B17" s="705" t="s">
        <v>307</v>
      </c>
      <c r="C17" s="704">
        <v>25.3</v>
      </c>
      <c r="D17" s="704">
        <v>28.9</v>
      </c>
      <c r="E17" s="704">
        <v>32.6</v>
      </c>
    </row>
    <row r="18" spans="1:5" ht="164.25" customHeight="1">
      <c r="A18" s="708">
        <v>4</v>
      </c>
      <c r="B18" s="709" t="s">
        <v>719</v>
      </c>
      <c r="C18" s="710">
        <v>20</v>
      </c>
      <c r="D18" s="710">
        <v>20</v>
      </c>
      <c r="E18" s="710">
        <v>20</v>
      </c>
    </row>
    <row r="19" spans="1:5" ht="12.75">
      <c r="A19" s="711"/>
      <c r="B19" s="712" t="s">
        <v>304</v>
      </c>
      <c r="C19" s="713">
        <f>SUM(C15:C18)</f>
        <v>490</v>
      </c>
      <c r="D19" s="713">
        <f>SUM(D15:D18)</f>
        <v>493.59999999999997</v>
      </c>
      <c r="E19" s="713">
        <f>SUM(E15:E18)</f>
        <v>497.2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11.57421875" style="0" customWidth="1"/>
    <col min="4" max="4" width="11.421875" style="0" customWidth="1"/>
    <col min="5" max="5" width="10.57421875" style="0" customWidth="1"/>
  </cols>
  <sheetData>
    <row r="1" spans="1:5" ht="12.75">
      <c r="A1" s="673"/>
      <c r="B1" s="673"/>
      <c r="C1" s="791"/>
      <c r="D1" s="791"/>
      <c r="E1" s="791"/>
    </row>
    <row r="2" spans="1:5" ht="12.75">
      <c r="A2" s="673"/>
      <c r="B2" s="673"/>
      <c r="C2" s="791"/>
      <c r="D2" s="791"/>
      <c r="E2" s="791"/>
    </row>
    <row r="3" spans="1:5" ht="12.75">
      <c r="A3" s="673"/>
      <c r="B3" s="673"/>
      <c r="C3" s="791"/>
      <c r="D3" s="791"/>
      <c r="E3" s="791"/>
    </row>
    <row r="4" spans="1:5" ht="12.75">
      <c r="A4" s="674"/>
      <c r="B4" s="675"/>
      <c r="C4" s="676"/>
      <c r="D4" s="674"/>
      <c r="E4" s="676" t="s">
        <v>218</v>
      </c>
    </row>
    <row r="5" spans="1:5" ht="12.75">
      <c r="A5" s="674"/>
      <c r="B5" s="675"/>
      <c r="C5" s="676"/>
      <c r="D5" s="674"/>
      <c r="E5" s="676" t="s">
        <v>611</v>
      </c>
    </row>
    <row r="6" spans="1:5" ht="12.75">
      <c r="A6" s="674"/>
      <c r="B6" s="675"/>
      <c r="C6" s="676"/>
      <c r="D6" s="674"/>
      <c r="E6" s="676" t="s">
        <v>309</v>
      </c>
    </row>
    <row r="7" spans="1:5" ht="12.75">
      <c r="A7" s="674"/>
      <c r="B7" s="675"/>
      <c r="C7" s="676"/>
      <c r="D7" s="674"/>
      <c r="E7" s="676" t="s">
        <v>660</v>
      </c>
    </row>
    <row r="8" spans="1:5" ht="12.75">
      <c r="A8" s="674"/>
      <c r="B8" s="675"/>
      <c r="C8" s="677"/>
      <c r="D8" s="674"/>
      <c r="E8" s="677"/>
    </row>
    <row r="9" spans="1:5" ht="12.75">
      <c r="A9" s="674"/>
      <c r="B9" s="675"/>
      <c r="C9" s="677"/>
      <c r="D9" s="674"/>
      <c r="E9" s="674"/>
    </row>
    <row r="10" spans="1:5" ht="12.75">
      <c r="A10" s="678"/>
      <c r="B10" s="678"/>
      <c r="C10" s="678"/>
      <c r="D10" s="678"/>
      <c r="E10" s="679"/>
    </row>
    <row r="11" spans="1:5" ht="12.75">
      <c r="A11" s="678"/>
      <c r="B11" s="678"/>
      <c r="C11" s="678"/>
      <c r="D11" s="678"/>
      <c r="E11" s="679"/>
    </row>
    <row r="12" spans="1:5" ht="77.25" customHeight="1">
      <c r="A12" s="680" t="s">
        <v>716</v>
      </c>
      <c r="B12" s="680"/>
      <c r="C12" s="680"/>
      <c r="D12" s="681"/>
      <c r="E12" s="681"/>
    </row>
    <row r="13" spans="1:5" ht="23.25" customHeight="1">
      <c r="A13" s="680" t="s">
        <v>718</v>
      </c>
      <c r="B13" s="680"/>
      <c r="C13" s="680"/>
      <c r="D13" s="681"/>
      <c r="E13" s="681"/>
    </row>
    <row r="14" spans="1:5" ht="12.75">
      <c r="A14" s="678"/>
      <c r="B14" s="678"/>
      <c r="C14" s="682"/>
      <c r="D14" s="678"/>
      <c r="E14" s="679" t="s">
        <v>201</v>
      </c>
    </row>
    <row r="15" spans="1:5" ht="25.5">
      <c r="A15" s="683" t="s">
        <v>303</v>
      </c>
      <c r="B15" s="684" t="s">
        <v>272</v>
      </c>
      <c r="C15" s="684" t="s">
        <v>661</v>
      </c>
      <c r="D15" s="684" t="s">
        <v>620</v>
      </c>
      <c r="E15" s="684" t="s">
        <v>662</v>
      </c>
    </row>
    <row r="16" spans="1:5" ht="63.75">
      <c r="A16" s="685">
        <v>1</v>
      </c>
      <c r="B16" s="570" t="s">
        <v>622</v>
      </c>
      <c r="C16" s="686">
        <v>93.1</v>
      </c>
      <c r="D16" s="686">
        <v>93.1</v>
      </c>
      <c r="E16" s="686">
        <v>93.1</v>
      </c>
    </row>
    <row r="17" spans="1:5" ht="12.75">
      <c r="A17" s="687"/>
      <c r="B17" s="688" t="s">
        <v>304</v>
      </c>
      <c r="C17" s="689">
        <f>C16</f>
        <v>93.1</v>
      </c>
      <c r="D17" s="689">
        <f>D16</f>
        <v>93.1</v>
      </c>
      <c r="E17" s="689">
        <f>E16</f>
        <v>93.1</v>
      </c>
    </row>
  </sheetData>
  <sheetProtection/>
  <mergeCells count="1">
    <mergeCell ref="C1:E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4.00390625" style="0" customWidth="1"/>
    <col min="2" max="2" width="12.57421875" style="0" customWidth="1"/>
    <col min="3" max="4" width="9.140625" style="0" customWidth="1"/>
  </cols>
  <sheetData>
    <row r="2" ht="90" customHeight="1"/>
    <row r="3" spans="1:4" ht="12.75">
      <c r="A3" s="65"/>
      <c r="B3" s="14"/>
      <c r="C3" s="13"/>
      <c r="D3" s="14" t="s">
        <v>124</v>
      </c>
    </row>
    <row r="4" spans="1:4" ht="12.75">
      <c r="A4" s="65"/>
      <c r="B4" s="14"/>
      <c r="C4" s="13"/>
      <c r="D4" s="14" t="s">
        <v>611</v>
      </c>
    </row>
    <row r="5" spans="1:4" ht="12.75">
      <c r="A5" s="65"/>
      <c r="B5" s="14"/>
      <c r="C5" s="13"/>
      <c r="D5" s="14" t="s">
        <v>309</v>
      </c>
    </row>
    <row r="6" spans="1:4" ht="12.75">
      <c r="A6" s="65"/>
      <c r="B6" s="14"/>
      <c r="C6" s="13"/>
      <c r="D6" s="14" t="s">
        <v>660</v>
      </c>
    </row>
    <row r="7" spans="1:4" ht="12.75">
      <c r="A7" s="65"/>
      <c r="B7" s="66"/>
      <c r="C7" s="13"/>
      <c r="D7" s="66"/>
    </row>
    <row r="8" spans="1:4" ht="12.75">
      <c r="A8" s="792" t="s">
        <v>615</v>
      </c>
      <c r="B8" s="792"/>
      <c r="C8" s="792"/>
      <c r="D8" s="792"/>
    </row>
    <row r="9" spans="1:4" ht="60.75" customHeight="1">
      <c r="A9" s="792"/>
      <c r="B9" s="792"/>
      <c r="C9" s="792"/>
      <c r="D9" s="792"/>
    </row>
    <row r="10" spans="1:4" ht="12.75">
      <c r="A10" s="1"/>
      <c r="B10" s="1"/>
      <c r="C10" s="1"/>
      <c r="D10" s="61"/>
    </row>
    <row r="11" spans="1:4" ht="18.75">
      <c r="A11" s="67"/>
      <c r="B11" s="67"/>
      <c r="C11" s="68"/>
      <c r="D11" s="68"/>
    </row>
    <row r="12" spans="1:4" ht="18.75">
      <c r="A12" s="67"/>
      <c r="B12" s="67"/>
      <c r="C12" s="68"/>
      <c r="D12" s="68"/>
    </row>
    <row r="13" spans="1:4" ht="12.75">
      <c r="A13" s="1"/>
      <c r="B13" s="33"/>
      <c r="C13" s="1"/>
      <c r="D13" s="61" t="s">
        <v>201</v>
      </c>
    </row>
    <row r="14" spans="1:4" ht="25.5">
      <c r="A14" s="71" t="s">
        <v>272</v>
      </c>
      <c r="B14" s="71" t="s">
        <v>843</v>
      </c>
      <c r="C14" s="71" t="s">
        <v>620</v>
      </c>
      <c r="D14" s="71" t="s">
        <v>662</v>
      </c>
    </row>
    <row r="15" spans="1:4" ht="25.5">
      <c r="A15" s="80" t="s">
        <v>616</v>
      </c>
      <c r="B15" s="2">
        <v>15.1</v>
      </c>
      <c r="C15" s="2">
        <v>15.1</v>
      </c>
      <c r="D15" s="2">
        <v>15.1</v>
      </c>
    </row>
    <row r="16" spans="1:4" ht="51">
      <c r="A16" s="73" t="s">
        <v>617</v>
      </c>
      <c r="B16" s="634">
        <v>12.6</v>
      </c>
      <c r="C16" s="2">
        <v>12.6</v>
      </c>
      <c r="D16" s="2">
        <v>12.5</v>
      </c>
    </row>
    <row r="17" spans="1:4" ht="12.75">
      <c r="A17" s="75" t="s">
        <v>304</v>
      </c>
      <c r="B17" s="76">
        <f>SUM(B15:B16)</f>
        <v>27.7</v>
      </c>
      <c r="C17" s="76">
        <f>SUM(C15:C16)</f>
        <v>27.7</v>
      </c>
      <c r="D17" s="76">
        <f>SUM(D15:D16)</f>
        <v>27.6</v>
      </c>
    </row>
  </sheetData>
  <sheetProtection/>
  <mergeCells count="1">
    <mergeCell ref="A8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Маркс ВН</cp:lastModifiedBy>
  <cp:lastPrinted>2018-11-17T07:22:49Z</cp:lastPrinted>
  <dcterms:created xsi:type="dcterms:W3CDTF">2002-06-04T10:05:56Z</dcterms:created>
  <dcterms:modified xsi:type="dcterms:W3CDTF">2018-11-17T08:44:14Z</dcterms:modified>
  <cp:category/>
  <cp:version/>
  <cp:contentType/>
  <cp:contentStatus/>
</cp:coreProperties>
</file>