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2"/>
  </bookViews>
  <sheets>
    <sheet name="Прил7" sheetId="1" r:id="rId1"/>
    <sheet name="Прил9" sheetId="2" r:id="rId2"/>
    <sheet name="Прил 13" sheetId="3" r:id="rId3"/>
  </sheets>
  <definedNames>
    <definedName name="_xlnm.Print_Titles" localSheetId="0">'Прил7'!$12:$13</definedName>
    <definedName name="_xlnm.Print_Titles" localSheetId="1">'Прил9'!$11:$11</definedName>
  </definedNames>
  <calcPr fullCalcOnLoad="1"/>
</workbook>
</file>

<file path=xl/sharedStrings.xml><?xml version="1.0" encoding="utf-8"?>
<sst xmlns="http://schemas.openxmlformats.org/spreadsheetml/2006/main" count="1343" uniqueCount="246">
  <si>
    <t>Долгосрочной муниципальной целевой программы "Модернизация и развитие автомобильных дорог в Щекинском районе в 2012-2016 годах"</t>
  </si>
  <si>
    <t>795 04 00</t>
  </si>
  <si>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</si>
  <si>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</si>
  <si>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</si>
  <si>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</si>
  <si>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</si>
  <si>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</si>
  <si>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</si>
  <si>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</si>
  <si>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</si>
  <si>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</si>
  <si>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</si>
  <si>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</si>
  <si>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</si>
  <si>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</si>
  <si>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</si>
  <si>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</si>
  <si>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</si>
  <si>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</si>
  <si>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</si>
  <si>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</si>
  <si>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</si>
  <si>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</si>
  <si>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</si>
  <si>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</si>
  <si>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</si>
  <si>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</si>
  <si>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</si>
  <si>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</si>
  <si>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</si>
  <si>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</si>
  <si>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</si>
  <si>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</si>
  <si>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</si>
  <si>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</si>
  <si>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</si>
  <si>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</si>
  <si>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</si>
  <si>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</si>
  <si>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</si>
  <si>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</si>
  <si>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</si>
  <si>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</si>
  <si>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</si>
  <si>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</si>
  <si>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</si>
  <si>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</si>
  <si>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</si>
  <si>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</si>
  <si>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</si>
  <si>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</si>
  <si>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</si>
  <si>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Приложение 1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</si>
  <si>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</si>
  <si>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</si>
  <si>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</si>
  <si>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</si>
  <si>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</si>
  <si>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</si>
  <si>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</si>
  <si>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</si>
  <si>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</si>
  <si>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</si>
  <si>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</si>
  <si>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</si>
  <si>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</si>
  <si>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</si>
  <si>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</si>
  <si>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</si>
  <si>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</si>
  <si>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09</t>
  </si>
  <si>
    <t>Приложение 7</t>
  </si>
  <si>
    <t>Приложение 3</t>
  </si>
  <si>
    <t>Обеспечение пожарной безопасности</t>
  </si>
  <si>
    <t>795 00 00</t>
  </si>
  <si>
    <t>Сумма на 2012 год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</si>
  <si>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</si>
  <si>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</si>
  <si>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</si>
  <si>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</si>
  <si>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</si>
  <si>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</si>
  <si>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</si>
  <si>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</si>
  <si>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</si>
  <si>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</si>
  <si>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</si>
  <si>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</si>
  <si>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</si>
  <si>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</si>
  <si>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</si>
  <si>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</si>
  <si>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</si>
  <si>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</si>
  <si>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</si>
  <si>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</si>
  <si>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</si>
  <si>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</si>
  <si>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</si>
  <si>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</si>
  <si>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</si>
  <si>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</si>
  <si>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</si>
  <si>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</si>
  <si>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</si>
  <si>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13</t>
  </si>
  <si>
    <t xml:space="preserve">к решению Собрания депутатов МО Ломинцевское 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</si>
  <si>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</si>
  <si>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</si>
  <si>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</si>
  <si>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</si>
  <si>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</si>
  <si>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</si>
  <si>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</si>
  <si>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</si>
  <si>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</si>
  <si>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</si>
  <si>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</si>
  <si>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</si>
  <si>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</si>
  <si>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</si>
  <si>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</si>
  <si>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</si>
  <si>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</si>
  <si>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</si>
  <si>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</si>
  <si>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</si>
  <si>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</si>
  <si>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</si>
  <si>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</si>
  <si>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</si>
  <si>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</si>
  <si>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</si>
  <si>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</si>
  <si>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</si>
  <si>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</si>
  <si>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</si>
  <si>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</si>
  <si>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</si>
  <si>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</si>
  <si>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</si>
  <si>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</si>
  <si>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</si>
  <si>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</si>
  <si>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</si>
  <si>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</si>
  <si>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</si>
  <si>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</si>
  <si>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</si>
  <si>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</si>
  <si>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</si>
  <si>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</si>
  <si>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</si>
  <si>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</si>
  <si>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</si>
  <si>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</si>
  <si>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</si>
  <si>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</si>
  <si>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</si>
  <si>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</si>
  <si>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</si>
  <si>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</si>
  <si>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</si>
  <si>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</si>
  <si>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</si>
  <si>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</si>
  <si>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</si>
  <si>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</si>
  <si>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</si>
  <si>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</si>
  <si>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</si>
  <si>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</si>
  <si>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</si>
  <si>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</si>
  <si>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</si>
  <si>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</si>
  <si>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</si>
  <si>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</si>
  <si>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</si>
  <si>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</si>
  <si>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</si>
  <si>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</si>
  <si>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</si>
  <si>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</si>
  <si>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</si>
  <si>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</si>
  <si>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</si>
  <si>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</si>
  <si>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</si>
  <si>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</si>
  <si>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</si>
  <si>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</si>
  <si>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</si>
  <si>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</si>
  <si>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</si>
  <si>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</si>
  <si>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</si>
  <si>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</si>
  <si>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</si>
  <si>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</si>
  <si>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</si>
  <si>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</si>
  <si>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</si>
  <si>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Другие вопросы в области культуры, кинематографии</t>
  </si>
  <si>
    <t>Социальное обеспечение населения</t>
  </si>
  <si>
    <t>на 2012год</t>
  </si>
  <si>
    <t>к решению Собрания депутатов МО Ломинцевское "О бюджете  МО Ломинцевское Щекинского района на 2012 год и плановый период 2013 и 2014 годов"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</si>
  <si>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</si>
  <si>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</si>
  <si>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</si>
  <si>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</si>
  <si>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</si>
  <si>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</si>
  <si>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</si>
  <si>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</si>
  <si>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</si>
  <si>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</si>
  <si>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</si>
  <si>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от 23  декабря 2011г.  №44-1</t>
  </si>
  <si>
    <t>от 23 декабря 2011г.№44-1</t>
  </si>
  <si>
    <t>от 23  декабря 2011г. №44-1</t>
  </si>
  <si>
    <t>Приложение 9</t>
  </si>
  <si>
    <t>Обеспечение мероприятий по капитальному ремонту многоквартирных домов  за счет средств бюджетов</t>
  </si>
  <si>
    <t>098 02 01</t>
  </si>
  <si>
    <t>"О внесении изменений в решение Собрания депутатов №44-1 от 23.12.20011г."О бюджете  муниципального образования МО ЛоминцевскоеЩекинского района на 2012 год и плановый период 2013 и 2014 годов"</t>
  </si>
  <si>
    <t>"О внесении изменений в решение Собрания депутатов №44-1 от 23.12.20011г."О бюджете  муниципального образования МО Ломинцевское Щекинского района на 2012 год и плановый период 2013 и 2014 годов"</t>
  </si>
  <si>
    <t>"О внесении изменений в решение Собрания депутатов №44-1 от 23.12.20011г."О бюджете  муниципального образования МОЛоминцевское Щекинского района на 2012 год и плановый период 2013 и 2014 годов"</t>
  </si>
  <si>
    <t>выдача градостроительных планов, разрешений на строительство  разрешений на ввод объектов капитального строительства</t>
  </si>
  <si>
    <t>521 06 02</t>
  </si>
  <si>
    <t>315 02 07</t>
  </si>
  <si>
    <t>Ремонт автомобильных дорог общего пользования местного значения</t>
  </si>
  <si>
    <t>522 47 00</t>
  </si>
  <si>
    <t>ДЦП "Развитие автомобильных дорог общего пользования в Тульской области на 2009-2016 годы"</t>
  </si>
  <si>
    <t>351 05 00</t>
  </si>
  <si>
    <t>Мероприятия в области коммунального хозяйства</t>
  </si>
  <si>
    <t>Субсидии бюджетам муниципальных образований на развитие коммунальной инфраструктуры</t>
  </si>
  <si>
    <t>520 82 03</t>
  </si>
  <si>
    <t>Закон Тульской области "О дополнительных мерах социальной поддержки отдельных категорий работников культуры Тульской области в 2012 году"</t>
  </si>
  <si>
    <t>520 84 05</t>
  </si>
  <si>
    <t>440 01 00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</si>
  <si>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</si>
  <si>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</si>
  <si>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от  14 ноября  2012г. № 55-2</t>
  </si>
  <si>
    <t>от 14 ноября  2012г. № 55-</t>
  </si>
  <si>
    <t>от  14 ноября 2012г. № 55-2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</si>
</sst>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5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3"/>
    </font>
    <font>
      <b/>
      <sz val="9"/>
      <name val="Times New Roman Cyr"/>
      <family val="1"/>
    </font>
    <font>
      <sz val="10"/>
      <color indexed="12"/>
      <name val="Arial"/>
      <family val="3"/>
    </font>
    <font>
      <i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1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49" fontId="15" fillId="0" borderId="10" xfId="62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0" fontId="2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left" wrapText="1"/>
    </xf>
    <xf numFmtId="169" fontId="10" fillId="24" borderId="10" xfId="62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0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169" fontId="8" fillId="24" borderId="10" xfId="62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wrapText="1"/>
    </xf>
    <xf numFmtId="169" fontId="6" fillId="24" borderId="10" xfId="62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44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45" fillId="0" borderId="18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47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2" fillId="0" borderId="18" xfId="0" applyFont="1" applyFill="1" applyBorder="1" applyAlignment="1">
      <alignment/>
    </xf>
    <xf numFmtId="49" fontId="15" fillId="0" borderId="10" xfId="62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wrapText="1"/>
    </xf>
    <xf numFmtId="1" fontId="48" fillId="0" borderId="10" xfId="0" applyNumberFormat="1" applyFont="1" applyFill="1" applyBorder="1" applyAlignment="1">
      <alignment horizontal="right" vertical="center" wrapText="1"/>
    </xf>
    <xf numFmtId="1" fontId="49" fillId="0" borderId="1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right" vertical="center" wrapText="1"/>
    </xf>
    <xf numFmtId="169" fontId="48" fillId="0" borderId="10" xfId="0" applyNumberFormat="1" applyFont="1" applyFill="1" applyBorder="1" applyAlignment="1">
      <alignment/>
    </xf>
    <xf numFmtId="38" fontId="48" fillId="0" borderId="10" xfId="61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2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50" fillId="0" borderId="17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1" fillId="0" borderId="10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" fontId="24" fillId="0" borderId="10" xfId="0" applyNumberFormat="1" applyFont="1" applyFill="1" applyBorder="1" applyAlignment="1">
      <alignment horizontal="right" vertical="center" wrapText="1"/>
    </xf>
    <xf numFmtId="0" fontId="52" fillId="0" borderId="17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justify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" fontId="21" fillId="0" borderId="10" xfId="0" applyNumberFormat="1" applyFont="1" applyFill="1" applyBorder="1" applyAlignment="1">
      <alignment horizontal="left" vertical="center" wrapText="1"/>
    </xf>
    <xf numFmtId="169" fontId="13" fillId="0" borderId="10" xfId="0" applyNumberFormat="1" applyFont="1" applyBorder="1" applyAlignment="1">
      <alignment/>
    </xf>
    <xf numFmtId="169" fontId="53" fillId="0" borderId="10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 horizontal="right" vertical="center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71" fontId="10" fillId="0" borderId="10" xfId="6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 wrapText="1"/>
    </xf>
    <xf numFmtId="0" fontId="8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181"/>
  <sheetViews>
    <sheetView zoomScalePageLayoutView="0" workbookViewId="0" topLeftCell="A168">
      <selection activeCell="G175" sqref="G175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5" ht="12.75">
      <c r="D1" s="1"/>
      <c r="E1" s="1" t="s">
        <v>53</v>
      </c>
    </row>
    <row r="2" spans="1:6" ht="15.75">
      <c r="A2" s="166" t="s">
        <v>107</v>
      </c>
      <c r="B2" s="166"/>
      <c r="C2" s="166"/>
      <c r="D2" s="166"/>
      <c r="E2" s="166"/>
      <c r="F2" s="166"/>
    </row>
    <row r="3" spans="1:6" ht="12.75">
      <c r="A3" s="167" t="s">
        <v>227</v>
      </c>
      <c r="B3" s="167"/>
      <c r="C3" s="167"/>
      <c r="D3" s="167"/>
      <c r="E3" s="167"/>
      <c r="F3" s="167"/>
    </row>
    <row r="4" spans="3:4" ht="12.75">
      <c r="C4" s="77" t="s">
        <v>245</v>
      </c>
      <c r="D4" s="77"/>
    </row>
    <row r="5" spans="4:6" ht="12.75">
      <c r="D5" s="172" t="s">
        <v>72</v>
      </c>
      <c r="E5" s="172"/>
      <c r="F5" s="172"/>
    </row>
    <row r="6" spans="1:6" ht="12.75">
      <c r="A6" s="174" t="s">
        <v>107</v>
      </c>
      <c r="B6" s="174"/>
      <c r="C6" s="174"/>
      <c r="D6" s="174"/>
      <c r="E6" s="174"/>
      <c r="F6" s="174"/>
    </row>
    <row r="7" spans="2:6" ht="44.25" customHeight="1">
      <c r="B7" s="174" t="s">
        <v>109</v>
      </c>
      <c r="C7" s="174"/>
      <c r="D7" s="174"/>
      <c r="E7" s="174"/>
      <c r="F7" s="174"/>
    </row>
    <row r="8" spans="2:6" ht="12.75">
      <c r="B8" s="173" t="s">
        <v>219</v>
      </c>
      <c r="C8" s="173"/>
      <c r="D8" s="173"/>
      <c r="E8" s="173"/>
      <c r="F8" s="173"/>
    </row>
    <row r="9" spans="1:6" ht="20.25">
      <c r="A9" s="169" t="s">
        <v>55</v>
      </c>
      <c r="B9" s="169"/>
      <c r="C9" s="169"/>
      <c r="D9" s="169"/>
      <c r="E9" s="169"/>
      <c r="F9" s="169"/>
    </row>
    <row r="10" spans="1:6" ht="45.75" customHeight="1">
      <c r="A10" s="170" t="s">
        <v>169</v>
      </c>
      <c r="B10" s="170"/>
      <c r="C10" s="170"/>
      <c r="D10" s="170"/>
      <c r="E10" s="170"/>
      <c r="F10" s="170"/>
    </row>
    <row r="11" spans="1:6" ht="45.75" customHeight="1">
      <c r="A11" s="61"/>
      <c r="B11" s="57"/>
      <c r="C11" s="57"/>
      <c r="D11" s="61"/>
      <c r="E11" s="171" t="s">
        <v>88</v>
      </c>
      <c r="F11" s="171"/>
    </row>
    <row r="12" spans="1:6" ht="38.25">
      <c r="A12" s="40" t="s">
        <v>56</v>
      </c>
      <c r="B12" s="36" t="s">
        <v>57</v>
      </c>
      <c r="C12" s="37"/>
      <c r="D12" s="38"/>
      <c r="E12" s="38"/>
      <c r="F12" s="168" t="s">
        <v>77</v>
      </c>
    </row>
    <row r="13" spans="1:6" ht="33.75">
      <c r="A13" s="39"/>
      <c r="B13" s="41" t="s">
        <v>60</v>
      </c>
      <c r="C13" s="42" t="s">
        <v>59</v>
      </c>
      <c r="D13" s="10" t="s">
        <v>58</v>
      </c>
      <c r="E13" s="10" t="s">
        <v>61</v>
      </c>
      <c r="F13" s="168"/>
    </row>
    <row r="14" spans="1:6" ht="14.25">
      <c r="A14" s="4" t="s">
        <v>25</v>
      </c>
      <c r="B14" s="2" t="s">
        <v>26</v>
      </c>
      <c r="C14" s="2" t="s">
        <v>23</v>
      </c>
      <c r="D14" s="2" t="s">
        <v>24</v>
      </c>
      <c r="E14" s="45" t="s">
        <v>22</v>
      </c>
      <c r="F14" s="16">
        <f>F15+F19+F33+F39+F43</f>
        <v>5586.299999999999</v>
      </c>
    </row>
    <row r="15" spans="1:6" ht="25.5">
      <c r="A15" s="6" t="s">
        <v>32</v>
      </c>
      <c r="B15" s="2" t="s">
        <v>26</v>
      </c>
      <c r="C15" s="2" t="s">
        <v>33</v>
      </c>
      <c r="D15" s="2" t="s">
        <v>24</v>
      </c>
      <c r="E15" s="2" t="s">
        <v>22</v>
      </c>
      <c r="F15" s="65">
        <f>F16</f>
        <v>524.2</v>
      </c>
    </row>
    <row r="16" spans="1:6" ht="25.5">
      <c r="A16" s="7" t="s">
        <v>28</v>
      </c>
      <c r="B16" s="3" t="s">
        <v>26</v>
      </c>
      <c r="C16" s="3" t="s">
        <v>33</v>
      </c>
      <c r="D16" s="3" t="s">
        <v>29</v>
      </c>
      <c r="E16" s="3" t="s">
        <v>22</v>
      </c>
      <c r="F16" s="34">
        <f>F17</f>
        <v>524.2</v>
      </c>
    </row>
    <row r="17" spans="1:6" ht="12.75">
      <c r="A17" s="8" t="s">
        <v>3</v>
      </c>
      <c r="B17" s="3" t="s">
        <v>26</v>
      </c>
      <c r="C17" s="3" t="s">
        <v>33</v>
      </c>
      <c r="D17" s="9" t="s">
        <v>2</v>
      </c>
      <c r="E17" s="3" t="s">
        <v>22</v>
      </c>
      <c r="F17" s="34">
        <f>F18</f>
        <v>524.2</v>
      </c>
    </row>
    <row r="18" spans="1:6" ht="15">
      <c r="A18" s="95" t="s">
        <v>170</v>
      </c>
      <c r="B18" s="3" t="s">
        <v>26</v>
      </c>
      <c r="C18" s="3" t="s">
        <v>33</v>
      </c>
      <c r="D18" s="9" t="s">
        <v>2</v>
      </c>
      <c r="E18" s="46">
        <v>121</v>
      </c>
      <c r="F18" s="34">
        <v>524.2</v>
      </c>
    </row>
    <row r="19" spans="1:6" ht="38.25">
      <c r="A19" s="6" t="s">
        <v>34</v>
      </c>
      <c r="B19" s="2" t="s">
        <v>26</v>
      </c>
      <c r="C19" s="2" t="s">
        <v>35</v>
      </c>
      <c r="D19" s="2" t="s">
        <v>24</v>
      </c>
      <c r="E19" s="45" t="s">
        <v>22</v>
      </c>
      <c r="F19" s="18">
        <f>F20+F27</f>
        <v>2626.6</v>
      </c>
    </row>
    <row r="20" spans="1:6" ht="25.5">
      <c r="A20" s="6" t="s">
        <v>28</v>
      </c>
      <c r="B20" s="2" t="s">
        <v>26</v>
      </c>
      <c r="C20" s="2" t="s">
        <v>35</v>
      </c>
      <c r="D20" s="2" t="s">
        <v>29</v>
      </c>
      <c r="E20" s="45" t="s">
        <v>22</v>
      </c>
      <c r="F20" s="18">
        <f>F21</f>
        <v>2600.1</v>
      </c>
    </row>
    <row r="21" spans="1:6" ht="12.75">
      <c r="A21" s="8" t="s">
        <v>30</v>
      </c>
      <c r="B21" s="3" t="s">
        <v>26</v>
      </c>
      <c r="C21" s="3" t="s">
        <v>35</v>
      </c>
      <c r="D21" s="3" t="s">
        <v>31</v>
      </c>
      <c r="E21" s="46" t="s">
        <v>22</v>
      </c>
      <c r="F21" s="19">
        <f>F22+F23+F24+F25+F26</f>
        <v>2600.1</v>
      </c>
    </row>
    <row r="22" spans="1:6" ht="15">
      <c r="A22" s="95" t="s">
        <v>170</v>
      </c>
      <c r="B22" s="3" t="s">
        <v>26</v>
      </c>
      <c r="C22" s="3" t="s">
        <v>35</v>
      </c>
      <c r="D22" s="3" t="s">
        <v>31</v>
      </c>
      <c r="E22" s="46">
        <v>121</v>
      </c>
      <c r="F22" s="19">
        <v>1834.3</v>
      </c>
    </row>
    <row r="23" spans="1:6" ht="31.5">
      <c r="A23" s="76" t="s">
        <v>171</v>
      </c>
      <c r="B23" s="3" t="s">
        <v>26</v>
      </c>
      <c r="C23" s="3" t="s">
        <v>35</v>
      </c>
      <c r="D23" s="3" t="s">
        <v>31</v>
      </c>
      <c r="E23" s="46">
        <v>242</v>
      </c>
      <c r="F23" s="19">
        <f>65.3+134.4-3.1</f>
        <v>196.6</v>
      </c>
    </row>
    <row r="24" spans="1:6" ht="31.5">
      <c r="A24" s="76" t="s">
        <v>173</v>
      </c>
      <c r="B24" s="3" t="s">
        <v>26</v>
      </c>
      <c r="C24" s="3" t="s">
        <v>35</v>
      </c>
      <c r="D24" s="3" t="s">
        <v>31</v>
      </c>
      <c r="E24" s="46">
        <v>244</v>
      </c>
      <c r="F24" s="164">
        <f>424.2+70+20</f>
        <v>514.2</v>
      </c>
    </row>
    <row r="25" spans="1:6" ht="15.75">
      <c r="A25" s="76" t="s">
        <v>174</v>
      </c>
      <c r="B25" s="3" t="s">
        <v>26</v>
      </c>
      <c r="C25" s="3" t="s">
        <v>35</v>
      </c>
      <c r="D25" s="3" t="s">
        <v>31</v>
      </c>
      <c r="E25" s="46">
        <v>851</v>
      </c>
      <c r="F25" s="19">
        <v>30</v>
      </c>
    </row>
    <row r="26" spans="1:6" ht="15.75">
      <c r="A26" s="76" t="s">
        <v>175</v>
      </c>
      <c r="B26" s="3" t="s">
        <v>26</v>
      </c>
      <c r="C26" s="3" t="s">
        <v>35</v>
      </c>
      <c r="D26" s="3" t="s">
        <v>31</v>
      </c>
      <c r="E26" s="46">
        <v>852</v>
      </c>
      <c r="F26" s="19">
        <v>25</v>
      </c>
    </row>
    <row r="27" spans="1:6" ht="12.75">
      <c r="A27" s="96" t="s">
        <v>102</v>
      </c>
      <c r="B27" s="2" t="s">
        <v>26</v>
      </c>
      <c r="C27" s="2" t="s">
        <v>35</v>
      </c>
      <c r="D27" s="2" t="s">
        <v>101</v>
      </c>
      <c r="E27" s="45"/>
      <c r="F27" s="18">
        <f>F28+F31</f>
        <v>26.5</v>
      </c>
    </row>
    <row r="28" spans="1:6" ht="24">
      <c r="A28" s="69" t="s">
        <v>104</v>
      </c>
      <c r="B28" s="3" t="s">
        <v>26</v>
      </c>
      <c r="C28" s="3" t="s">
        <v>35</v>
      </c>
      <c r="D28" s="3" t="s">
        <v>79</v>
      </c>
      <c r="E28" s="46"/>
      <c r="F28" s="19">
        <f>F29</f>
        <v>23.4</v>
      </c>
    </row>
    <row r="29" spans="1:6" ht="24">
      <c r="A29" s="68" t="s">
        <v>178</v>
      </c>
      <c r="B29" s="3" t="s">
        <v>26</v>
      </c>
      <c r="C29" s="3" t="s">
        <v>35</v>
      </c>
      <c r="D29" s="97" t="s">
        <v>79</v>
      </c>
      <c r="E29" s="98" t="s">
        <v>179</v>
      </c>
      <c r="F29" s="19">
        <f>F30</f>
        <v>23.4</v>
      </c>
    </row>
    <row r="30" spans="1:6" ht="12.75">
      <c r="A30" s="43" t="s">
        <v>78</v>
      </c>
      <c r="B30" s="3" t="s">
        <v>26</v>
      </c>
      <c r="C30" s="3" t="s">
        <v>35</v>
      </c>
      <c r="D30" s="28" t="s">
        <v>80</v>
      </c>
      <c r="E30" s="99" t="s">
        <v>179</v>
      </c>
      <c r="F30" s="19">
        <v>23.4</v>
      </c>
    </row>
    <row r="31" spans="1:6" ht="12.75">
      <c r="A31" s="155" t="s">
        <v>176</v>
      </c>
      <c r="B31" s="156" t="s">
        <v>26</v>
      </c>
      <c r="C31" s="156" t="s">
        <v>35</v>
      </c>
      <c r="D31" s="156" t="s">
        <v>93</v>
      </c>
      <c r="E31" s="157">
        <v>540</v>
      </c>
      <c r="F31" s="19">
        <f>F32</f>
        <v>3.1</v>
      </c>
    </row>
    <row r="32" spans="1:6" ht="24">
      <c r="A32" s="158" t="s">
        <v>228</v>
      </c>
      <c r="B32" s="156" t="s">
        <v>26</v>
      </c>
      <c r="C32" s="156" t="s">
        <v>35</v>
      </c>
      <c r="D32" s="156" t="s">
        <v>229</v>
      </c>
      <c r="E32" s="159" t="s">
        <v>177</v>
      </c>
      <c r="F32" s="19">
        <v>3.1</v>
      </c>
    </row>
    <row r="33" spans="1:6" ht="25.5">
      <c r="A33" s="6" t="s">
        <v>94</v>
      </c>
      <c r="B33" s="2" t="s">
        <v>26</v>
      </c>
      <c r="C33" s="14" t="s">
        <v>95</v>
      </c>
      <c r="D33" s="28"/>
      <c r="E33" s="50"/>
      <c r="F33" s="18">
        <f>F34</f>
        <v>87.7</v>
      </c>
    </row>
    <row r="34" spans="1:6" ht="12.75">
      <c r="A34" s="67" t="s">
        <v>102</v>
      </c>
      <c r="B34" s="3" t="s">
        <v>26</v>
      </c>
      <c r="C34" s="9" t="s">
        <v>95</v>
      </c>
      <c r="D34" s="3" t="s">
        <v>101</v>
      </c>
      <c r="E34" s="50"/>
      <c r="F34" s="18">
        <f>F35</f>
        <v>87.7</v>
      </c>
    </row>
    <row r="35" spans="1:6" ht="36">
      <c r="A35" s="68" t="s">
        <v>103</v>
      </c>
      <c r="B35" s="3" t="s">
        <v>26</v>
      </c>
      <c r="C35" s="9" t="s">
        <v>95</v>
      </c>
      <c r="D35" s="3" t="s">
        <v>93</v>
      </c>
      <c r="E35" s="46"/>
      <c r="F35" s="19">
        <f>F36</f>
        <v>87.7</v>
      </c>
    </row>
    <row r="36" spans="1:6" ht="12.75">
      <c r="A36" s="68" t="s">
        <v>176</v>
      </c>
      <c r="B36" s="3" t="s">
        <v>26</v>
      </c>
      <c r="C36" s="9" t="s">
        <v>95</v>
      </c>
      <c r="D36" s="3" t="s">
        <v>93</v>
      </c>
      <c r="E36" s="46">
        <v>540</v>
      </c>
      <c r="F36" s="19">
        <f>F37+F38</f>
        <v>87.7</v>
      </c>
    </row>
    <row r="37" spans="1:6" ht="12.75">
      <c r="A37" s="21" t="s">
        <v>97</v>
      </c>
      <c r="B37" s="3" t="s">
        <v>26</v>
      </c>
      <c r="C37" s="9" t="s">
        <v>95</v>
      </c>
      <c r="D37" s="28" t="s">
        <v>96</v>
      </c>
      <c r="E37" s="46">
        <v>540</v>
      </c>
      <c r="F37" s="19">
        <v>69.7</v>
      </c>
    </row>
    <row r="38" spans="1:6" ht="12.75">
      <c r="A38" s="21" t="s">
        <v>98</v>
      </c>
      <c r="B38" s="3" t="s">
        <v>26</v>
      </c>
      <c r="C38" s="9" t="s">
        <v>95</v>
      </c>
      <c r="D38" s="28" t="s">
        <v>92</v>
      </c>
      <c r="E38" s="46">
        <v>540</v>
      </c>
      <c r="F38" s="19">
        <v>18</v>
      </c>
    </row>
    <row r="39" spans="1:6" ht="12.75">
      <c r="A39" s="6" t="s">
        <v>4</v>
      </c>
      <c r="B39" s="2" t="s">
        <v>26</v>
      </c>
      <c r="C39" s="2">
        <v>11</v>
      </c>
      <c r="D39" s="2"/>
      <c r="E39" s="45" t="s">
        <v>22</v>
      </c>
      <c r="F39" s="16">
        <f>F40</f>
        <v>10</v>
      </c>
    </row>
    <row r="40" spans="1:6" ht="12.75">
      <c r="A40" s="6" t="s">
        <v>4</v>
      </c>
      <c r="B40" s="2" t="s">
        <v>26</v>
      </c>
      <c r="C40" s="2">
        <v>11</v>
      </c>
      <c r="D40" s="2" t="s">
        <v>6</v>
      </c>
      <c r="E40" s="45"/>
      <c r="F40" s="16">
        <f>F41</f>
        <v>10</v>
      </c>
    </row>
    <row r="41" spans="1:6" ht="12.75">
      <c r="A41" s="7" t="s">
        <v>7</v>
      </c>
      <c r="B41" s="3" t="s">
        <v>26</v>
      </c>
      <c r="C41" s="3">
        <v>11</v>
      </c>
      <c r="D41" s="3" t="s">
        <v>8</v>
      </c>
      <c r="E41" s="46" t="s">
        <v>22</v>
      </c>
      <c r="F41" s="17">
        <f>F42</f>
        <v>10</v>
      </c>
    </row>
    <row r="42" spans="1:6" ht="12.75">
      <c r="A42" s="7" t="s">
        <v>181</v>
      </c>
      <c r="B42" s="3" t="s">
        <v>26</v>
      </c>
      <c r="C42" s="3">
        <v>11</v>
      </c>
      <c r="D42" s="3" t="s">
        <v>8</v>
      </c>
      <c r="E42" s="47" t="s">
        <v>182</v>
      </c>
      <c r="F42" s="17">
        <v>10</v>
      </c>
    </row>
    <row r="43" spans="1:6" ht="12.75">
      <c r="A43" s="6" t="s">
        <v>44</v>
      </c>
      <c r="B43" s="2" t="s">
        <v>26</v>
      </c>
      <c r="C43" s="2">
        <v>13</v>
      </c>
      <c r="D43" s="2"/>
      <c r="E43" s="45"/>
      <c r="F43" s="16">
        <f>F44+F47+F52</f>
        <v>2337.7999999999997</v>
      </c>
    </row>
    <row r="44" spans="1:6" ht="25.5">
      <c r="A44" s="62" t="s">
        <v>82</v>
      </c>
      <c r="B44" s="2" t="s">
        <v>26</v>
      </c>
      <c r="C44" s="2">
        <v>13</v>
      </c>
      <c r="D44" s="2" t="s">
        <v>45</v>
      </c>
      <c r="E44" s="108"/>
      <c r="F44" s="16">
        <f>F45</f>
        <v>55</v>
      </c>
    </row>
    <row r="45" spans="1:6" ht="24">
      <c r="A45" s="109" t="s">
        <v>81</v>
      </c>
      <c r="B45" s="3" t="s">
        <v>26</v>
      </c>
      <c r="C45" s="3">
        <v>13</v>
      </c>
      <c r="D45" s="3" t="s">
        <v>46</v>
      </c>
      <c r="E45" s="47"/>
      <c r="F45" s="17">
        <f>F46</f>
        <v>55</v>
      </c>
    </row>
    <row r="46" spans="1:6" ht="31.5">
      <c r="A46" s="76" t="s">
        <v>173</v>
      </c>
      <c r="B46" s="3" t="s">
        <v>26</v>
      </c>
      <c r="C46" s="3">
        <v>13</v>
      </c>
      <c r="D46" s="3" t="s">
        <v>46</v>
      </c>
      <c r="E46" s="47" t="s">
        <v>183</v>
      </c>
      <c r="F46" s="17">
        <v>55</v>
      </c>
    </row>
    <row r="47" spans="1:6" ht="12.75">
      <c r="A47" s="62" t="s">
        <v>184</v>
      </c>
      <c r="B47" s="2" t="s">
        <v>26</v>
      </c>
      <c r="C47" s="2">
        <v>13</v>
      </c>
      <c r="D47" s="2" t="s">
        <v>185</v>
      </c>
      <c r="E47" s="108"/>
      <c r="F47" s="16">
        <f>F48+F50</f>
        <v>2170.7</v>
      </c>
    </row>
    <row r="48" spans="1:6" ht="12.75">
      <c r="A48" s="7" t="s">
        <v>68</v>
      </c>
      <c r="B48" s="3" t="s">
        <v>26</v>
      </c>
      <c r="C48" s="3">
        <v>13</v>
      </c>
      <c r="D48" s="3" t="s">
        <v>67</v>
      </c>
      <c r="E48" s="47"/>
      <c r="F48" s="17">
        <f>F49</f>
        <v>250</v>
      </c>
    </row>
    <row r="49" spans="1:6" ht="31.5">
      <c r="A49" s="76" t="s">
        <v>173</v>
      </c>
      <c r="B49" s="3" t="s">
        <v>26</v>
      </c>
      <c r="C49" s="3">
        <v>13</v>
      </c>
      <c r="D49" s="3" t="s">
        <v>67</v>
      </c>
      <c r="E49" s="47" t="s">
        <v>183</v>
      </c>
      <c r="F49" s="17">
        <v>250</v>
      </c>
    </row>
    <row r="50" spans="1:6" ht="49.5" customHeight="1">
      <c r="A50" s="147" t="s">
        <v>209</v>
      </c>
      <c r="B50" s="3" t="s">
        <v>26</v>
      </c>
      <c r="C50" s="3">
        <v>13</v>
      </c>
      <c r="D50" s="3" t="s">
        <v>208</v>
      </c>
      <c r="E50" s="47"/>
      <c r="F50" s="17">
        <f>F51</f>
        <v>1920.7</v>
      </c>
    </row>
    <row r="51" spans="1:6" ht="38.25">
      <c r="A51" s="147" t="s">
        <v>211</v>
      </c>
      <c r="B51" s="3" t="s">
        <v>26</v>
      </c>
      <c r="C51" s="3">
        <v>13</v>
      </c>
      <c r="D51" s="3" t="s">
        <v>208</v>
      </c>
      <c r="E51" s="47" t="s">
        <v>210</v>
      </c>
      <c r="F51" s="162">
        <f>1420+470.7+30</f>
        <v>1920.7</v>
      </c>
    </row>
    <row r="52" spans="1:6" ht="12.75">
      <c r="A52" s="100" t="s">
        <v>90</v>
      </c>
      <c r="B52" s="2" t="s">
        <v>26</v>
      </c>
      <c r="C52" s="2">
        <v>13</v>
      </c>
      <c r="D52" s="102" t="s">
        <v>75</v>
      </c>
      <c r="E52" s="103"/>
      <c r="F52" s="104">
        <f>F53</f>
        <v>112.1</v>
      </c>
    </row>
    <row r="53" spans="1:6" ht="15.75">
      <c r="A53" s="75" t="s">
        <v>126</v>
      </c>
      <c r="B53" s="3" t="s">
        <v>26</v>
      </c>
      <c r="C53" s="3">
        <v>13</v>
      </c>
      <c r="D53" s="105" t="s">
        <v>128</v>
      </c>
      <c r="E53" s="106"/>
      <c r="F53" s="107">
        <f>F54</f>
        <v>112.1</v>
      </c>
    </row>
    <row r="54" spans="1:6" ht="31.5">
      <c r="A54" s="75" t="s">
        <v>171</v>
      </c>
      <c r="B54" s="3" t="s">
        <v>26</v>
      </c>
      <c r="C54" s="3">
        <v>13</v>
      </c>
      <c r="D54" s="105" t="s">
        <v>128</v>
      </c>
      <c r="E54" s="130" t="s">
        <v>180</v>
      </c>
      <c r="F54" s="107">
        <v>112.1</v>
      </c>
    </row>
    <row r="55" spans="1:6" ht="14.25">
      <c r="A55" s="4" t="s">
        <v>37</v>
      </c>
      <c r="B55" s="2" t="s">
        <v>33</v>
      </c>
      <c r="C55" s="2" t="s">
        <v>23</v>
      </c>
      <c r="D55" s="2" t="s">
        <v>24</v>
      </c>
      <c r="E55" s="45" t="s">
        <v>22</v>
      </c>
      <c r="F55" s="16">
        <f>F56</f>
        <v>150</v>
      </c>
    </row>
    <row r="56" spans="1:6" ht="12.75">
      <c r="A56" s="15" t="s">
        <v>9</v>
      </c>
      <c r="B56" s="3" t="s">
        <v>33</v>
      </c>
      <c r="C56" s="9" t="s">
        <v>27</v>
      </c>
      <c r="D56" s="3" t="s">
        <v>24</v>
      </c>
      <c r="E56" s="46" t="s">
        <v>22</v>
      </c>
      <c r="F56" s="17">
        <f>F57</f>
        <v>150</v>
      </c>
    </row>
    <row r="57" spans="1:6" ht="12.75">
      <c r="A57" s="15" t="s">
        <v>11</v>
      </c>
      <c r="B57" s="3" t="s">
        <v>33</v>
      </c>
      <c r="C57" s="9" t="s">
        <v>27</v>
      </c>
      <c r="D57" s="3" t="s">
        <v>12</v>
      </c>
      <c r="E57" s="46"/>
      <c r="F57" s="17">
        <f>F58</f>
        <v>150</v>
      </c>
    </row>
    <row r="58" spans="1:6" ht="25.5">
      <c r="A58" s="7" t="s">
        <v>5</v>
      </c>
      <c r="B58" s="3" t="s">
        <v>33</v>
      </c>
      <c r="C58" s="9" t="s">
        <v>27</v>
      </c>
      <c r="D58" s="3" t="s">
        <v>10</v>
      </c>
      <c r="E58" s="46" t="s">
        <v>22</v>
      </c>
      <c r="F58" s="17">
        <f>F59</f>
        <v>150</v>
      </c>
    </row>
    <row r="59" spans="1:6" ht="15">
      <c r="A59" s="95" t="s">
        <v>170</v>
      </c>
      <c r="B59" s="3" t="s">
        <v>33</v>
      </c>
      <c r="C59" s="9" t="s">
        <v>27</v>
      </c>
      <c r="D59" s="3" t="s">
        <v>10</v>
      </c>
      <c r="E59" s="46">
        <v>121</v>
      </c>
      <c r="F59" s="19">
        <v>150</v>
      </c>
    </row>
    <row r="60" spans="1:6" ht="14.25">
      <c r="A60" s="4" t="s">
        <v>89</v>
      </c>
      <c r="B60" s="14" t="s">
        <v>27</v>
      </c>
      <c r="C60" s="2" t="s">
        <v>23</v>
      </c>
      <c r="D60" s="2" t="s">
        <v>24</v>
      </c>
      <c r="E60" s="34"/>
      <c r="F60" s="71">
        <f>F61+F65</f>
        <v>55</v>
      </c>
    </row>
    <row r="61" spans="1:6" ht="25.5">
      <c r="A61" s="62" t="s">
        <v>91</v>
      </c>
      <c r="B61" s="63" t="s">
        <v>27</v>
      </c>
      <c r="C61" s="63" t="s">
        <v>71</v>
      </c>
      <c r="D61" s="2"/>
      <c r="E61" s="2"/>
      <c r="F61" s="71">
        <f>F62</f>
        <v>25</v>
      </c>
    </row>
    <row r="62" spans="1:6" ht="12.75">
      <c r="A62" s="67" t="s">
        <v>102</v>
      </c>
      <c r="B62" s="64" t="s">
        <v>27</v>
      </c>
      <c r="C62" s="64" t="s">
        <v>71</v>
      </c>
      <c r="D62" s="3" t="s">
        <v>101</v>
      </c>
      <c r="E62" s="3"/>
      <c r="F62" s="70">
        <f>F63</f>
        <v>25</v>
      </c>
    </row>
    <row r="63" spans="1:6" ht="36">
      <c r="A63" s="68" t="s">
        <v>103</v>
      </c>
      <c r="B63" s="64" t="s">
        <v>27</v>
      </c>
      <c r="C63" s="64" t="s">
        <v>71</v>
      </c>
      <c r="D63" s="3" t="s">
        <v>93</v>
      </c>
      <c r="E63" s="3"/>
      <c r="F63" s="70">
        <f>F64</f>
        <v>25</v>
      </c>
    </row>
    <row r="64" spans="1:6" ht="12.75">
      <c r="A64" s="43" t="s">
        <v>62</v>
      </c>
      <c r="B64" s="64" t="s">
        <v>27</v>
      </c>
      <c r="C64" s="64" t="s">
        <v>71</v>
      </c>
      <c r="D64" s="28" t="s">
        <v>63</v>
      </c>
      <c r="E64" s="50" t="s">
        <v>177</v>
      </c>
      <c r="F64" s="70">
        <v>25</v>
      </c>
    </row>
    <row r="65" spans="1:6" ht="12.75">
      <c r="A65" s="62" t="s">
        <v>74</v>
      </c>
      <c r="B65" s="63" t="s">
        <v>27</v>
      </c>
      <c r="C65" s="63" t="s">
        <v>70</v>
      </c>
      <c r="D65" s="2"/>
      <c r="E65" s="2"/>
      <c r="F65" s="71">
        <f>F66</f>
        <v>30</v>
      </c>
    </row>
    <row r="66" spans="1:6" ht="12.75">
      <c r="A66" s="15" t="s">
        <v>90</v>
      </c>
      <c r="B66" s="9" t="s">
        <v>27</v>
      </c>
      <c r="C66" s="9" t="s">
        <v>70</v>
      </c>
      <c r="D66" s="3" t="s">
        <v>75</v>
      </c>
      <c r="E66" s="34"/>
      <c r="F66" s="70">
        <f>F67</f>
        <v>30</v>
      </c>
    </row>
    <row r="67" spans="1:6" ht="31.5">
      <c r="A67" s="74" t="s">
        <v>115</v>
      </c>
      <c r="B67" s="110" t="s">
        <v>27</v>
      </c>
      <c r="C67" s="110" t="s">
        <v>70</v>
      </c>
      <c r="D67" s="72" t="s">
        <v>113</v>
      </c>
      <c r="E67" s="111"/>
      <c r="F67" s="112">
        <f>F68</f>
        <v>30</v>
      </c>
    </row>
    <row r="68" spans="1:6" ht="31.5">
      <c r="A68" s="75" t="s">
        <v>173</v>
      </c>
      <c r="B68" s="110" t="s">
        <v>27</v>
      </c>
      <c r="C68" s="110" t="s">
        <v>70</v>
      </c>
      <c r="D68" s="72" t="s">
        <v>113</v>
      </c>
      <c r="E68" s="113">
        <v>244</v>
      </c>
      <c r="F68" s="112">
        <v>30</v>
      </c>
    </row>
    <row r="69" spans="1:6" ht="12.75">
      <c r="A69" s="13" t="s">
        <v>99</v>
      </c>
      <c r="B69" s="14" t="s">
        <v>35</v>
      </c>
      <c r="C69" s="14"/>
      <c r="D69" s="2"/>
      <c r="E69" s="66"/>
      <c r="F69" s="71">
        <f>F70+F84</f>
        <v>4358</v>
      </c>
    </row>
    <row r="70" spans="1:6" ht="12.75">
      <c r="A70" s="6" t="s">
        <v>100</v>
      </c>
      <c r="B70" s="14" t="s">
        <v>35</v>
      </c>
      <c r="C70" s="14" t="s">
        <v>71</v>
      </c>
      <c r="D70" s="2"/>
      <c r="E70" s="66"/>
      <c r="F70" s="71">
        <f>F71+F77+F80+F82</f>
        <v>4345.6</v>
      </c>
    </row>
    <row r="71" spans="1:6" ht="12.75">
      <c r="A71" s="15" t="s">
        <v>90</v>
      </c>
      <c r="B71" s="9" t="s">
        <v>35</v>
      </c>
      <c r="C71" s="9" t="s">
        <v>71</v>
      </c>
      <c r="D71" s="3" t="s">
        <v>75</v>
      </c>
      <c r="E71" s="114"/>
      <c r="F71" s="71">
        <f>F72+F75</f>
        <v>1573.2</v>
      </c>
    </row>
    <row r="72" spans="1:6" ht="47.25">
      <c r="A72" s="74" t="s">
        <v>116</v>
      </c>
      <c r="B72" s="9" t="s">
        <v>35</v>
      </c>
      <c r="C72" s="9" t="s">
        <v>71</v>
      </c>
      <c r="D72" s="73" t="s">
        <v>117</v>
      </c>
      <c r="E72" s="114"/>
      <c r="F72" s="71">
        <f>F73+F74</f>
        <v>987.7</v>
      </c>
    </row>
    <row r="73" spans="1:6" ht="31.5">
      <c r="A73" s="76" t="s">
        <v>172</v>
      </c>
      <c r="B73" s="9" t="s">
        <v>35</v>
      </c>
      <c r="C73" s="9" t="s">
        <v>71</v>
      </c>
      <c r="D73" s="73" t="s">
        <v>117</v>
      </c>
      <c r="E73" s="46">
        <v>244</v>
      </c>
      <c r="F73" s="70">
        <v>972.7</v>
      </c>
    </row>
    <row r="74" spans="1:6" ht="31.5">
      <c r="A74" s="76" t="s">
        <v>173</v>
      </c>
      <c r="B74" s="9" t="s">
        <v>35</v>
      </c>
      <c r="C74" s="9" t="s">
        <v>71</v>
      </c>
      <c r="D74" s="73" t="s">
        <v>117</v>
      </c>
      <c r="E74" s="46">
        <v>244</v>
      </c>
      <c r="F74" s="70">
        <v>15</v>
      </c>
    </row>
    <row r="75" spans="1:6" ht="31.5">
      <c r="A75" s="76" t="s">
        <v>0</v>
      </c>
      <c r="B75" s="9" t="s">
        <v>35</v>
      </c>
      <c r="C75" s="9" t="s">
        <v>71</v>
      </c>
      <c r="D75" s="73" t="s">
        <v>1</v>
      </c>
      <c r="E75" s="46"/>
      <c r="F75" s="70">
        <f>F76</f>
        <v>585.5</v>
      </c>
    </row>
    <row r="76" spans="1:6" ht="30.75" customHeight="1">
      <c r="A76" s="76" t="s">
        <v>173</v>
      </c>
      <c r="B76" s="9" t="s">
        <v>35</v>
      </c>
      <c r="C76" s="9" t="s">
        <v>71</v>
      </c>
      <c r="D76" s="73" t="s">
        <v>1</v>
      </c>
      <c r="E76" s="46" t="s">
        <v>183</v>
      </c>
      <c r="F76" s="70">
        <v>585.5</v>
      </c>
    </row>
    <row r="77" spans="1:6" ht="15.75" hidden="1">
      <c r="A77" s="75" t="s">
        <v>186</v>
      </c>
      <c r="B77" s="110" t="s">
        <v>35</v>
      </c>
      <c r="C77" s="110" t="s">
        <v>71</v>
      </c>
      <c r="D77" s="115" t="s">
        <v>187</v>
      </c>
      <c r="E77" s="116"/>
      <c r="F77" s="112">
        <f>F78</f>
        <v>304</v>
      </c>
    </row>
    <row r="78" spans="1:6" ht="47.25">
      <c r="A78" s="75" t="s">
        <v>188</v>
      </c>
      <c r="B78" s="110" t="s">
        <v>35</v>
      </c>
      <c r="C78" s="110" t="s">
        <v>71</v>
      </c>
      <c r="D78" s="115" t="s">
        <v>189</v>
      </c>
      <c r="E78" s="116"/>
      <c r="F78" s="112">
        <f>F79</f>
        <v>304</v>
      </c>
    </row>
    <row r="79" spans="1:6" ht="31.5">
      <c r="A79" s="76" t="s">
        <v>173</v>
      </c>
      <c r="B79" s="9" t="s">
        <v>35</v>
      </c>
      <c r="C79" s="9" t="s">
        <v>71</v>
      </c>
      <c r="D79" s="73" t="s">
        <v>189</v>
      </c>
      <c r="E79" s="46">
        <v>244</v>
      </c>
      <c r="F79" s="70">
        <v>304</v>
      </c>
    </row>
    <row r="80" spans="1:6" ht="28.5" customHeight="1">
      <c r="A80" s="76" t="s">
        <v>231</v>
      </c>
      <c r="B80" s="9" t="s">
        <v>35</v>
      </c>
      <c r="C80" s="9" t="s">
        <v>71</v>
      </c>
      <c r="D80" s="73" t="s">
        <v>230</v>
      </c>
      <c r="E80" s="46"/>
      <c r="F80" s="70">
        <f>F81</f>
        <v>1100</v>
      </c>
    </row>
    <row r="81" spans="1:6" ht="31.5">
      <c r="A81" s="76" t="s">
        <v>173</v>
      </c>
      <c r="B81" s="9" t="s">
        <v>35</v>
      </c>
      <c r="C81" s="9" t="s">
        <v>71</v>
      </c>
      <c r="D81" s="73" t="s">
        <v>230</v>
      </c>
      <c r="E81" s="46">
        <v>244</v>
      </c>
      <c r="F81" s="70">
        <v>1100</v>
      </c>
    </row>
    <row r="82" spans="1:6" ht="33" customHeight="1">
      <c r="A82" s="76" t="s">
        <v>233</v>
      </c>
      <c r="B82" s="9" t="s">
        <v>35</v>
      </c>
      <c r="C82" s="9" t="s">
        <v>71</v>
      </c>
      <c r="D82" s="73" t="s">
        <v>232</v>
      </c>
      <c r="E82" s="46"/>
      <c r="F82" s="70">
        <f>F83</f>
        <v>1368.4</v>
      </c>
    </row>
    <row r="83" spans="1:6" ht="31.5">
      <c r="A83" s="76" t="s">
        <v>173</v>
      </c>
      <c r="B83" s="9" t="s">
        <v>35</v>
      </c>
      <c r="C83" s="9" t="s">
        <v>71</v>
      </c>
      <c r="D83" s="73" t="s">
        <v>232</v>
      </c>
      <c r="E83" s="46">
        <v>244</v>
      </c>
      <c r="F83" s="70">
        <v>1368.4</v>
      </c>
    </row>
    <row r="84" spans="1:6" ht="12.75">
      <c r="A84" s="148" t="s">
        <v>213</v>
      </c>
      <c r="B84" s="149" t="s">
        <v>35</v>
      </c>
      <c r="C84" s="149" t="s">
        <v>214</v>
      </c>
      <c r="D84" s="73"/>
      <c r="E84" s="46"/>
      <c r="F84" s="70">
        <f>F85</f>
        <v>12.4</v>
      </c>
    </row>
    <row r="85" spans="1:6" ht="36">
      <c r="A85" s="68" t="s">
        <v>215</v>
      </c>
      <c r="B85" s="9" t="s">
        <v>35</v>
      </c>
      <c r="C85" s="9" t="s">
        <v>214</v>
      </c>
      <c r="D85" s="73" t="s">
        <v>216</v>
      </c>
      <c r="E85" s="46"/>
      <c r="F85" s="70">
        <f>F86</f>
        <v>12.4</v>
      </c>
    </row>
    <row r="86" spans="1:6" ht="12.75">
      <c r="A86" s="68" t="s">
        <v>176</v>
      </c>
      <c r="B86" s="9" t="s">
        <v>35</v>
      </c>
      <c r="C86" s="9" t="s">
        <v>214</v>
      </c>
      <c r="D86" s="73" t="s">
        <v>216</v>
      </c>
      <c r="E86" s="46">
        <v>540</v>
      </c>
      <c r="F86" s="70">
        <v>12.4</v>
      </c>
    </row>
    <row r="87" spans="1:6" ht="14.25">
      <c r="A87" s="4" t="s">
        <v>38</v>
      </c>
      <c r="B87" s="2" t="s">
        <v>36</v>
      </c>
      <c r="C87" s="2" t="s">
        <v>23</v>
      </c>
      <c r="D87" s="2" t="s">
        <v>24</v>
      </c>
      <c r="E87" s="45" t="s">
        <v>22</v>
      </c>
      <c r="F87" s="117">
        <f>F88+F98+F108+F118</f>
        <v>7975.3</v>
      </c>
    </row>
    <row r="88" spans="1:6" ht="12.75">
      <c r="A88" s="13" t="s">
        <v>39</v>
      </c>
      <c r="B88" s="2" t="s">
        <v>36</v>
      </c>
      <c r="C88" s="2" t="s">
        <v>26</v>
      </c>
      <c r="D88" s="2" t="s">
        <v>24</v>
      </c>
      <c r="E88" s="45" t="s">
        <v>22</v>
      </c>
      <c r="F88" s="16">
        <f>F89+F94</f>
        <v>2626.8</v>
      </c>
    </row>
    <row r="89" spans="1:6" ht="12.75">
      <c r="A89" s="15" t="s">
        <v>90</v>
      </c>
      <c r="B89" s="3" t="s">
        <v>36</v>
      </c>
      <c r="C89" s="3" t="s">
        <v>26</v>
      </c>
      <c r="D89" s="9" t="s">
        <v>75</v>
      </c>
      <c r="E89" s="46" t="s">
        <v>22</v>
      </c>
      <c r="F89" s="17">
        <f>F90+F92</f>
        <v>461</v>
      </c>
    </row>
    <row r="90" spans="1:6" ht="31.5">
      <c r="A90" s="74" t="s">
        <v>118</v>
      </c>
      <c r="B90" s="72" t="s">
        <v>36</v>
      </c>
      <c r="C90" s="72" t="s">
        <v>26</v>
      </c>
      <c r="D90" s="72" t="s">
        <v>120</v>
      </c>
      <c r="E90" s="111"/>
      <c r="F90" s="112">
        <f>F91</f>
        <v>311</v>
      </c>
    </row>
    <row r="91" spans="1:6" ht="31.5">
      <c r="A91" s="75" t="s">
        <v>172</v>
      </c>
      <c r="B91" s="72" t="s">
        <v>36</v>
      </c>
      <c r="C91" s="72" t="s">
        <v>26</v>
      </c>
      <c r="D91" s="72" t="s">
        <v>120</v>
      </c>
      <c r="E91" s="113">
        <v>243</v>
      </c>
      <c r="F91" s="112">
        <v>311</v>
      </c>
    </row>
    <row r="92" spans="1:6" ht="47.25">
      <c r="A92" s="75" t="s">
        <v>197</v>
      </c>
      <c r="B92" s="72" t="s">
        <v>36</v>
      </c>
      <c r="C92" s="72" t="s">
        <v>26</v>
      </c>
      <c r="D92" s="72" t="s">
        <v>122</v>
      </c>
      <c r="E92" s="111"/>
      <c r="F92" s="112">
        <f>F93</f>
        <v>150</v>
      </c>
    </row>
    <row r="93" spans="1:6" ht="31.5">
      <c r="A93" s="76" t="s">
        <v>173</v>
      </c>
      <c r="B93" s="72" t="s">
        <v>36</v>
      </c>
      <c r="C93" s="72" t="s">
        <v>26</v>
      </c>
      <c r="D93" s="72" t="s">
        <v>122</v>
      </c>
      <c r="E93" s="113">
        <v>244</v>
      </c>
      <c r="F93" s="112">
        <v>150</v>
      </c>
    </row>
    <row r="94" spans="1:6" ht="25.5">
      <c r="A94" s="133" t="s">
        <v>198</v>
      </c>
      <c r="B94" s="72" t="s">
        <v>36</v>
      </c>
      <c r="C94" s="72" t="s">
        <v>26</v>
      </c>
      <c r="D94" s="72" t="s">
        <v>199</v>
      </c>
      <c r="E94" s="113"/>
      <c r="F94" s="112">
        <f>F95+F96</f>
        <v>2165.8</v>
      </c>
    </row>
    <row r="95" spans="1:6" ht="25.5">
      <c r="A95" s="6" t="s">
        <v>200</v>
      </c>
      <c r="B95" s="72" t="s">
        <v>36</v>
      </c>
      <c r="C95" s="72" t="s">
        <v>26</v>
      </c>
      <c r="D95" s="72" t="s">
        <v>201</v>
      </c>
      <c r="E95" s="113">
        <v>456</v>
      </c>
      <c r="F95" s="112">
        <v>1866.3</v>
      </c>
    </row>
    <row r="96" spans="1:6" ht="25.5">
      <c r="A96" s="7" t="s">
        <v>223</v>
      </c>
      <c r="B96" s="72" t="s">
        <v>36</v>
      </c>
      <c r="C96" s="72" t="s">
        <v>26</v>
      </c>
      <c r="D96" s="72" t="s">
        <v>224</v>
      </c>
      <c r="E96" s="113"/>
      <c r="F96" s="16">
        <f>F97</f>
        <v>299.5</v>
      </c>
    </row>
    <row r="97" spans="1:6" ht="12.75">
      <c r="A97" s="68" t="s">
        <v>176</v>
      </c>
      <c r="B97" s="151" t="s">
        <v>36</v>
      </c>
      <c r="C97" s="151" t="s">
        <v>26</v>
      </c>
      <c r="D97" s="151" t="s">
        <v>224</v>
      </c>
      <c r="E97" s="152">
        <v>540</v>
      </c>
      <c r="F97" s="16">
        <v>299.5</v>
      </c>
    </row>
    <row r="98" spans="1:6" ht="12.75">
      <c r="A98" s="6" t="s">
        <v>15</v>
      </c>
      <c r="B98" s="2" t="s">
        <v>36</v>
      </c>
      <c r="C98" s="14" t="s">
        <v>33</v>
      </c>
      <c r="D98" s="2"/>
      <c r="E98" s="45"/>
      <c r="F98" s="16">
        <f>F103+F99+F101</f>
        <v>1451</v>
      </c>
    </row>
    <row r="99" spans="1:6" ht="12.75">
      <c r="A99" s="7" t="s">
        <v>235</v>
      </c>
      <c r="B99" s="3" t="s">
        <v>36</v>
      </c>
      <c r="C99" s="9" t="s">
        <v>33</v>
      </c>
      <c r="D99" s="3" t="s">
        <v>234</v>
      </c>
      <c r="E99" s="46"/>
      <c r="F99" s="17">
        <f>F100</f>
        <v>6</v>
      </c>
    </row>
    <row r="100" spans="1:6" ht="12.75">
      <c r="A100" s="7" t="s">
        <v>173</v>
      </c>
      <c r="B100" s="3" t="s">
        <v>36</v>
      </c>
      <c r="C100" s="9" t="s">
        <v>33</v>
      </c>
      <c r="D100" s="3" t="s">
        <v>234</v>
      </c>
      <c r="E100" s="46">
        <v>244</v>
      </c>
      <c r="F100" s="17">
        <v>6</v>
      </c>
    </row>
    <row r="101" spans="1:6" ht="26.25" customHeight="1">
      <c r="A101" s="7" t="s">
        <v>236</v>
      </c>
      <c r="B101" s="3" t="s">
        <v>36</v>
      </c>
      <c r="C101" s="9" t="s">
        <v>33</v>
      </c>
      <c r="D101" s="3" t="s">
        <v>237</v>
      </c>
      <c r="E101" s="46"/>
      <c r="F101" s="17">
        <f>F102</f>
        <v>1105</v>
      </c>
    </row>
    <row r="102" spans="1:6" ht="12.75">
      <c r="A102" s="7" t="s">
        <v>173</v>
      </c>
      <c r="B102" s="3" t="s">
        <v>36</v>
      </c>
      <c r="C102" s="9" t="s">
        <v>33</v>
      </c>
      <c r="D102" s="3" t="s">
        <v>237</v>
      </c>
      <c r="E102" s="46">
        <v>244</v>
      </c>
      <c r="F102" s="17">
        <v>1105</v>
      </c>
    </row>
    <row r="103" spans="1:6" ht="12.75">
      <c r="A103" s="7" t="s">
        <v>190</v>
      </c>
      <c r="B103" s="3" t="s">
        <v>36</v>
      </c>
      <c r="C103" s="9" t="s">
        <v>33</v>
      </c>
      <c r="D103" s="3" t="s">
        <v>75</v>
      </c>
      <c r="E103" s="3"/>
      <c r="F103" s="20">
        <f>F104+F106</f>
        <v>340</v>
      </c>
    </row>
    <row r="104" spans="1:6" ht="31.5">
      <c r="A104" s="74" t="s">
        <v>123</v>
      </c>
      <c r="B104" s="72" t="s">
        <v>36</v>
      </c>
      <c r="C104" s="110" t="s">
        <v>33</v>
      </c>
      <c r="D104" s="72" t="s">
        <v>124</v>
      </c>
      <c r="E104" s="110"/>
      <c r="F104" s="118">
        <f>F105</f>
        <v>140</v>
      </c>
    </row>
    <row r="105" spans="1:6" ht="12.75">
      <c r="A105" s="7" t="s">
        <v>173</v>
      </c>
      <c r="B105" s="72" t="s">
        <v>36</v>
      </c>
      <c r="C105" s="110" t="s">
        <v>33</v>
      </c>
      <c r="D105" s="72" t="s">
        <v>124</v>
      </c>
      <c r="E105" s="113">
        <v>244</v>
      </c>
      <c r="F105" s="118">
        <v>140</v>
      </c>
    </row>
    <row r="106" spans="1:6" ht="34.5" customHeight="1">
      <c r="A106" s="7" t="s">
        <v>212</v>
      </c>
      <c r="B106" s="3" t="s">
        <v>36</v>
      </c>
      <c r="C106" s="110" t="s">
        <v>33</v>
      </c>
      <c r="D106" s="72" t="s">
        <v>133</v>
      </c>
      <c r="E106" s="113"/>
      <c r="F106" s="118">
        <f>F107</f>
        <v>200</v>
      </c>
    </row>
    <row r="107" spans="1:6" ht="12.75">
      <c r="A107" s="7" t="s">
        <v>173</v>
      </c>
      <c r="B107" s="3" t="s">
        <v>36</v>
      </c>
      <c r="C107" s="110" t="s">
        <v>33</v>
      </c>
      <c r="D107" s="72" t="s">
        <v>133</v>
      </c>
      <c r="E107" s="113">
        <v>244</v>
      </c>
      <c r="F107" s="118">
        <v>200</v>
      </c>
    </row>
    <row r="108" spans="1:6" ht="16.5" customHeight="1">
      <c r="A108" s="13" t="s">
        <v>16</v>
      </c>
      <c r="B108" s="2" t="s">
        <v>36</v>
      </c>
      <c r="C108" s="2" t="s">
        <v>27</v>
      </c>
      <c r="D108" s="2" t="s">
        <v>24</v>
      </c>
      <c r="E108" s="45" t="s">
        <v>22</v>
      </c>
      <c r="F108" s="16">
        <f>F109</f>
        <v>3253.2</v>
      </c>
    </row>
    <row r="109" spans="1:6" ht="12.75">
      <c r="A109" s="15" t="s">
        <v>90</v>
      </c>
      <c r="B109" s="3" t="s">
        <v>36</v>
      </c>
      <c r="C109" s="3" t="s">
        <v>27</v>
      </c>
      <c r="D109" s="3" t="s">
        <v>75</v>
      </c>
      <c r="E109" s="46" t="s">
        <v>22</v>
      </c>
      <c r="F109" s="17">
        <f>F110+F112+F114+F116</f>
        <v>3253.2</v>
      </c>
    </row>
    <row r="110" spans="1:6" ht="31.5">
      <c r="A110" s="74" t="s">
        <v>114</v>
      </c>
      <c r="B110" s="3" t="s">
        <v>36</v>
      </c>
      <c r="C110" s="3" t="s">
        <v>27</v>
      </c>
      <c r="D110" s="115" t="s">
        <v>112</v>
      </c>
      <c r="E110" s="116"/>
      <c r="F110" s="119">
        <f>F111</f>
        <v>2000</v>
      </c>
    </row>
    <row r="111" spans="1:6" ht="31.5">
      <c r="A111" s="75" t="s">
        <v>173</v>
      </c>
      <c r="B111" s="3" t="s">
        <v>36</v>
      </c>
      <c r="C111" s="3" t="s">
        <v>27</v>
      </c>
      <c r="D111" s="115" t="s">
        <v>112</v>
      </c>
      <c r="E111" s="113">
        <v>244</v>
      </c>
      <c r="F111" s="112">
        <v>2000</v>
      </c>
    </row>
    <row r="112" spans="1:6" ht="47.25">
      <c r="A112" s="76" t="s">
        <v>132</v>
      </c>
      <c r="B112" s="3" t="s">
        <v>36</v>
      </c>
      <c r="C112" s="3" t="s">
        <v>27</v>
      </c>
      <c r="D112" s="72" t="s">
        <v>125</v>
      </c>
      <c r="E112" s="113"/>
      <c r="F112" s="118">
        <f>F113</f>
        <v>50</v>
      </c>
    </row>
    <row r="113" spans="1:6" ht="31.5">
      <c r="A113" s="75" t="s">
        <v>173</v>
      </c>
      <c r="B113" s="3" t="s">
        <v>36</v>
      </c>
      <c r="C113" s="3" t="s">
        <v>27</v>
      </c>
      <c r="D113" s="72" t="s">
        <v>125</v>
      </c>
      <c r="E113" s="113">
        <v>244</v>
      </c>
      <c r="F113" s="118">
        <v>50</v>
      </c>
    </row>
    <row r="114" spans="1:6" ht="31.5">
      <c r="A114" s="75" t="s">
        <v>130</v>
      </c>
      <c r="B114" s="3" t="s">
        <v>36</v>
      </c>
      <c r="C114" s="3" t="s">
        <v>27</v>
      </c>
      <c r="D114" s="72" t="s">
        <v>131</v>
      </c>
      <c r="E114" s="113"/>
      <c r="F114" s="118">
        <f>F115</f>
        <v>583.2</v>
      </c>
    </row>
    <row r="115" spans="1:6" ht="31.5">
      <c r="A115" s="75" t="s">
        <v>173</v>
      </c>
      <c r="B115" s="3" t="s">
        <v>36</v>
      </c>
      <c r="C115" s="3" t="s">
        <v>27</v>
      </c>
      <c r="D115" s="72" t="s">
        <v>131</v>
      </c>
      <c r="E115" s="113">
        <v>244</v>
      </c>
      <c r="F115" s="118">
        <v>583.2</v>
      </c>
    </row>
    <row r="116" spans="1:6" ht="63">
      <c r="A116" s="75" t="s">
        <v>127</v>
      </c>
      <c r="B116" s="3" t="s">
        <v>36</v>
      </c>
      <c r="C116" s="3" t="s">
        <v>27</v>
      </c>
      <c r="D116" s="73" t="s">
        <v>129</v>
      </c>
      <c r="E116" s="113"/>
      <c r="F116" s="118">
        <f>F117</f>
        <v>620</v>
      </c>
    </row>
    <row r="117" spans="1:6" ht="31.5">
      <c r="A117" s="75" t="s">
        <v>173</v>
      </c>
      <c r="B117" s="3" t="s">
        <v>36</v>
      </c>
      <c r="C117" s="3" t="s">
        <v>27</v>
      </c>
      <c r="D117" s="73" t="s">
        <v>129</v>
      </c>
      <c r="E117" s="113">
        <v>244</v>
      </c>
      <c r="F117" s="118">
        <v>620</v>
      </c>
    </row>
    <row r="118" spans="1:6" ht="16.5" customHeight="1">
      <c r="A118" s="13" t="s">
        <v>202</v>
      </c>
      <c r="B118" s="2" t="s">
        <v>36</v>
      </c>
      <c r="C118" s="2" t="s">
        <v>36</v>
      </c>
      <c r="D118" s="2"/>
      <c r="E118" s="45"/>
      <c r="F118" s="16">
        <f>F119</f>
        <v>644.3</v>
      </c>
    </row>
    <row r="119" spans="1:6" ht="15.75">
      <c r="A119" s="75" t="s">
        <v>48</v>
      </c>
      <c r="B119" s="9" t="s">
        <v>36</v>
      </c>
      <c r="C119" s="9" t="s">
        <v>36</v>
      </c>
      <c r="D119" s="73" t="s">
        <v>203</v>
      </c>
      <c r="E119" s="113"/>
      <c r="F119" s="118">
        <f>SUM(F120:F123)</f>
        <v>644.3</v>
      </c>
    </row>
    <row r="120" spans="1:6" ht="15">
      <c r="A120" s="95" t="s">
        <v>170</v>
      </c>
      <c r="B120" s="9" t="s">
        <v>36</v>
      </c>
      <c r="C120" s="9" t="s">
        <v>36</v>
      </c>
      <c r="D120" s="73" t="s">
        <v>203</v>
      </c>
      <c r="E120" s="46">
        <v>111</v>
      </c>
      <c r="F120" s="118">
        <v>495.3</v>
      </c>
    </row>
    <row r="121" spans="1:6" ht="31.5">
      <c r="A121" s="76" t="s">
        <v>171</v>
      </c>
      <c r="B121" s="9" t="s">
        <v>36</v>
      </c>
      <c r="C121" s="9" t="s">
        <v>36</v>
      </c>
      <c r="D121" s="73" t="s">
        <v>203</v>
      </c>
      <c r="E121" s="46">
        <v>242</v>
      </c>
      <c r="F121" s="118">
        <v>52.1</v>
      </c>
    </row>
    <row r="122" spans="1:6" ht="31.5">
      <c r="A122" s="76" t="s">
        <v>173</v>
      </c>
      <c r="B122" s="9" t="s">
        <v>36</v>
      </c>
      <c r="C122" s="9" t="s">
        <v>36</v>
      </c>
      <c r="D122" s="73" t="s">
        <v>203</v>
      </c>
      <c r="E122" s="46">
        <v>244</v>
      </c>
      <c r="F122" s="118">
        <v>94.9</v>
      </c>
    </row>
    <row r="123" spans="1:6" ht="15.75">
      <c r="A123" s="76" t="s">
        <v>174</v>
      </c>
      <c r="B123" s="9" t="s">
        <v>36</v>
      </c>
      <c r="C123" s="9" t="s">
        <v>36</v>
      </c>
      <c r="D123" s="73" t="s">
        <v>203</v>
      </c>
      <c r="E123" s="46">
        <v>851</v>
      </c>
      <c r="F123" s="118">
        <v>2</v>
      </c>
    </row>
    <row r="124" spans="1:6" ht="14.25">
      <c r="A124" s="4" t="s">
        <v>105</v>
      </c>
      <c r="B124" s="25" t="s">
        <v>40</v>
      </c>
      <c r="C124" s="25"/>
      <c r="D124" s="24"/>
      <c r="E124" s="24"/>
      <c r="F124" s="54">
        <f>F125</f>
        <v>60</v>
      </c>
    </row>
    <row r="125" spans="1:6" ht="12.75">
      <c r="A125" s="58" t="s">
        <v>87</v>
      </c>
      <c r="B125" s="14" t="s">
        <v>40</v>
      </c>
      <c r="C125" s="14" t="s">
        <v>36</v>
      </c>
      <c r="D125" s="2"/>
      <c r="E125" s="45"/>
      <c r="F125" s="16">
        <f>F126</f>
        <v>60</v>
      </c>
    </row>
    <row r="126" spans="1:6" ht="12.75">
      <c r="A126" s="15" t="s">
        <v>86</v>
      </c>
      <c r="B126" s="22" t="s">
        <v>13</v>
      </c>
      <c r="C126" s="22" t="s">
        <v>36</v>
      </c>
      <c r="D126" s="23" t="s">
        <v>84</v>
      </c>
      <c r="E126" s="45"/>
      <c r="F126" s="16">
        <f>F127</f>
        <v>60</v>
      </c>
    </row>
    <row r="127" spans="1:6" ht="12.75">
      <c r="A127" s="59" t="s">
        <v>85</v>
      </c>
      <c r="B127" s="22" t="s">
        <v>13</v>
      </c>
      <c r="C127" s="22" t="s">
        <v>36</v>
      </c>
      <c r="D127" s="23" t="s">
        <v>83</v>
      </c>
      <c r="E127" s="48"/>
      <c r="F127" s="17">
        <f>F128</f>
        <v>60</v>
      </c>
    </row>
    <row r="128" spans="1:6" ht="31.5">
      <c r="A128" s="76" t="s">
        <v>173</v>
      </c>
      <c r="B128" s="22" t="s">
        <v>13</v>
      </c>
      <c r="C128" s="22" t="s">
        <v>36</v>
      </c>
      <c r="D128" s="23" t="s">
        <v>83</v>
      </c>
      <c r="E128" s="47" t="s">
        <v>183</v>
      </c>
      <c r="F128" s="17">
        <v>60</v>
      </c>
    </row>
    <row r="129" spans="1:6" ht="14.25">
      <c r="A129" s="4" t="s">
        <v>191</v>
      </c>
      <c r="B129" s="25" t="s">
        <v>41</v>
      </c>
      <c r="C129" s="25"/>
      <c r="D129" s="24"/>
      <c r="E129" s="49"/>
      <c r="F129" s="16">
        <f>F130+F160</f>
        <v>2647.2999999999993</v>
      </c>
    </row>
    <row r="130" spans="1:6" ht="12.75">
      <c r="A130" s="6" t="s">
        <v>42</v>
      </c>
      <c r="B130" s="2" t="s">
        <v>41</v>
      </c>
      <c r="C130" s="2" t="s">
        <v>26</v>
      </c>
      <c r="D130" s="2" t="s">
        <v>24</v>
      </c>
      <c r="E130" s="45" t="s">
        <v>22</v>
      </c>
      <c r="F130" s="16">
        <f>F131+F137+F140+F142+F144+F152+F156+F158+F150</f>
        <v>2627.2999999999993</v>
      </c>
    </row>
    <row r="131" spans="1:6" ht="12.75">
      <c r="A131" s="6" t="s">
        <v>43</v>
      </c>
      <c r="B131" s="2" t="s">
        <v>41</v>
      </c>
      <c r="C131" s="2" t="s">
        <v>26</v>
      </c>
      <c r="D131" s="2" t="s">
        <v>14</v>
      </c>
      <c r="E131" s="45"/>
      <c r="F131" s="16">
        <f>F132</f>
        <v>1520.3</v>
      </c>
    </row>
    <row r="132" spans="1:6" ht="12.75">
      <c r="A132" s="7" t="s">
        <v>48</v>
      </c>
      <c r="B132" s="3" t="s">
        <v>41</v>
      </c>
      <c r="C132" s="3" t="s">
        <v>26</v>
      </c>
      <c r="D132" s="3" t="s">
        <v>47</v>
      </c>
      <c r="E132" s="46"/>
      <c r="F132" s="17">
        <f>F133+F134+F135+F136</f>
        <v>1520.3</v>
      </c>
    </row>
    <row r="133" spans="1:6" ht="15.75">
      <c r="A133" s="76" t="s">
        <v>170</v>
      </c>
      <c r="B133" s="3" t="s">
        <v>41</v>
      </c>
      <c r="C133" s="3" t="s">
        <v>26</v>
      </c>
      <c r="D133" s="3" t="s">
        <v>47</v>
      </c>
      <c r="E133" s="47" t="s">
        <v>192</v>
      </c>
      <c r="F133" s="17">
        <v>917.1</v>
      </c>
    </row>
    <row r="134" spans="1:6" ht="31.5">
      <c r="A134" s="76" t="s">
        <v>171</v>
      </c>
      <c r="B134" s="3" t="s">
        <v>41</v>
      </c>
      <c r="C134" s="3" t="s">
        <v>26</v>
      </c>
      <c r="D134" s="3" t="s">
        <v>47</v>
      </c>
      <c r="E134" s="46">
        <v>242</v>
      </c>
      <c r="F134" s="17">
        <v>15.8</v>
      </c>
    </row>
    <row r="135" spans="1:6" ht="31.5">
      <c r="A135" s="76" t="s">
        <v>173</v>
      </c>
      <c r="B135" s="3" t="s">
        <v>41</v>
      </c>
      <c r="C135" s="3" t="s">
        <v>26</v>
      </c>
      <c r="D135" s="3" t="s">
        <v>47</v>
      </c>
      <c r="E135" s="46">
        <v>244</v>
      </c>
      <c r="F135" s="17">
        <v>569.4</v>
      </c>
    </row>
    <row r="136" spans="1:6" ht="15.75">
      <c r="A136" s="76" t="s">
        <v>174</v>
      </c>
      <c r="B136" s="3" t="s">
        <v>41</v>
      </c>
      <c r="C136" s="3" t="s">
        <v>26</v>
      </c>
      <c r="D136" s="3" t="s">
        <v>47</v>
      </c>
      <c r="E136" s="46">
        <v>851</v>
      </c>
      <c r="F136" s="19">
        <v>18</v>
      </c>
    </row>
    <row r="137" spans="1:6" ht="25.5">
      <c r="A137" s="127" t="s">
        <v>49</v>
      </c>
      <c r="B137" s="6" t="s">
        <v>41</v>
      </c>
      <c r="C137" s="6" t="s">
        <v>26</v>
      </c>
      <c r="D137" s="6" t="s">
        <v>217</v>
      </c>
      <c r="E137" s="136"/>
      <c r="F137" s="137">
        <f>F138</f>
        <v>14.1</v>
      </c>
    </row>
    <row r="138" spans="1:6" ht="15.75">
      <c r="A138" s="75" t="s">
        <v>170</v>
      </c>
      <c r="B138" s="72" t="s">
        <v>41</v>
      </c>
      <c r="C138" s="72" t="s">
        <v>26</v>
      </c>
      <c r="D138" s="72" t="s">
        <v>217</v>
      </c>
      <c r="E138" s="120" t="s">
        <v>192</v>
      </c>
      <c r="F138" s="118">
        <v>14.1</v>
      </c>
    </row>
    <row r="139" spans="1:6" ht="12.75">
      <c r="A139" s="15" t="s">
        <v>90</v>
      </c>
      <c r="B139" s="72" t="s">
        <v>41</v>
      </c>
      <c r="C139" s="72" t="s">
        <v>26</v>
      </c>
      <c r="D139" s="3" t="s">
        <v>75</v>
      </c>
      <c r="E139" s="110"/>
      <c r="F139" s="118">
        <f>F140+F143</f>
        <v>174.5</v>
      </c>
    </row>
    <row r="140" spans="1:6" ht="30">
      <c r="A140" s="161" t="s">
        <v>115</v>
      </c>
      <c r="B140" s="72" t="s">
        <v>41</v>
      </c>
      <c r="C140" s="72" t="s">
        <v>26</v>
      </c>
      <c r="D140" s="139" t="s">
        <v>113</v>
      </c>
      <c r="E140" s="141"/>
      <c r="F140" s="142">
        <f>F141</f>
        <v>74.5</v>
      </c>
    </row>
    <row r="141" spans="1:6" ht="21" customHeight="1">
      <c r="A141" s="161" t="s">
        <v>173</v>
      </c>
      <c r="B141" s="72" t="s">
        <v>41</v>
      </c>
      <c r="C141" s="72" t="s">
        <v>26</v>
      </c>
      <c r="D141" s="139" t="s">
        <v>113</v>
      </c>
      <c r="E141" s="110" t="s">
        <v>183</v>
      </c>
      <c r="F141" s="118">
        <v>74.5</v>
      </c>
    </row>
    <row r="142" spans="1:6" ht="30">
      <c r="A142" s="161" t="s">
        <v>132</v>
      </c>
      <c r="B142" s="23" t="s">
        <v>41</v>
      </c>
      <c r="C142" s="23" t="s">
        <v>26</v>
      </c>
      <c r="D142" s="23" t="s">
        <v>125</v>
      </c>
      <c r="E142" s="141"/>
      <c r="F142" s="118">
        <f>F143</f>
        <v>100</v>
      </c>
    </row>
    <row r="143" spans="1:6" ht="31.5">
      <c r="A143" s="76" t="s">
        <v>173</v>
      </c>
      <c r="B143" s="72" t="s">
        <v>41</v>
      </c>
      <c r="C143" s="72" t="s">
        <v>26</v>
      </c>
      <c r="D143" s="139" t="s">
        <v>125</v>
      </c>
      <c r="E143" s="110" t="s">
        <v>183</v>
      </c>
      <c r="F143" s="118">
        <v>100</v>
      </c>
    </row>
    <row r="144" spans="1:6" ht="12.75">
      <c r="A144" s="6" t="s">
        <v>64</v>
      </c>
      <c r="B144" s="24" t="s">
        <v>41</v>
      </c>
      <c r="C144" s="24" t="s">
        <v>26</v>
      </c>
      <c r="D144" s="24" t="s">
        <v>65</v>
      </c>
      <c r="E144" s="53"/>
      <c r="F144" s="54">
        <f>F145</f>
        <v>673.9</v>
      </c>
    </row>
    <row r="145" spans="1:6" ht="12.75">
      <c r="A145" s="7" t="s">
        <v>48</v>
      </c>
      <c r="B145" s="23" t="s">
        <v>41</v>
      </c>
      <c r="C145" s="23" t="s">
        <v>26</v>
      </c>
      <c r="D145" s="23" t="s">
        <v>66</v>
      </c>
      <c r="E145" s="52"/>
      <c r="F145" s="20">
        <f>SUM(F146:F149)</f>
        <v>673.9</v>
      </c>
    </row>
    <row r="146" spans="1:6" ht="15" customHeight="1">
      <c r="A146" s="76" t="s">
        <v>170</v>
      </c>
      <c r="B146" s="21" t="s">
        <v>41</v>
      </c>
      <c r="C146" s="21" t="s">
        <v>26</v>
      </c>
      <c r="D146" s="27" t="s">
        <v>66</v>
      </c>
      <c r="E146" s="47" t="s">
        <v>192</v>
      </c>
      <c r="F146" s="163">
        <f>331+219.1</f>
        <v>550.1</v>
      </c>
    </row>
    <row r="147" spans="1:6" ht="34.5" customHeight="1">
      <c r="A147" s="75" t="s">
        <v>171</v>
      </c>
      <c r="B147" s="21" t="s">
        <v>41</v>
      </c>
      <c r="C147" s="21" t="s">
        <v>26</v>
      </c>
      <c r="D147" s="27" t="s">
        <v>66</v>
      </c>
      <c r="E147" s="47" t="s">
        <v>180</v>
      </c>
      <c r="F147" s="26">
        <v>29.8</v>
      </c>
    </row>
    <row r="148" spans="1:6" ht="24.75" customHeight="1" hidden="1">
      <c r="A148" s="76" t="s">
        <v>172</v>
      </c>
      <c r="B148" s="21" t="s">
        <v>41</v>
      </c>
      <c r="C148" s="21" t="s">
        <v>26</v>
      </c>
      <c r="D148" s="27" t="s">
        <v>66</v>
      </c>
      <c r="E148" s="46">
        <v>243</v>
      </c>
      <c r="F148" s="26"/>
    </row>
    <row r="149" spans="1:6" ht="31.5">
      <c r="A149" s="76" t="s">
        <v>173</v>
      </c>
      <c r="B149" s="21" t="s">
        <v>41</v>
      </c>
      <c r="C149" s="21" t="s">
        <v>26</v>
      </c>
      <c r="D149" s="27" t="s">
        <v>66</v>
      </c>
      <c r="E149" s="46">
        <v>244</v>
      </c>
      <c r="F149" s="26">
        <v>94</v>
      </c>
    </row>
    <row r="150" spans="1:6" ht="23.25" customHeight="1">
      <c r="A150" s="165" t="s">
        <v>242</v>
      </c>
      <c r="B150" s="101" t="s">
        <v>41</v>
      </c>
      <c r="C150" s="101" t="s">
        <v>26</v>
      </c>
      <c r="D150" s="24">
        <v>4400200</v>
      </c>
      <c r="E150" s="45"/>
      <c r="F150" s="54">
        <f>F151</f>
        <v>13.7</v>
      </c>
    </row>
    <row r="151" spans="1:6" ht="15.75">
      <c r="A151" s="76" t="s">
        <v>176</v>
      </c>
      <c r="B151" s="21" t="s">
        <v>41</v>
      </c>
      <c r="C151" s="21" t="s">
        <v>26</v>
      </c>
      <c r="D151" s="27">
        <v>4400200</v>
      </c>
      <c r="E151" s="46">
        <v>244</v>
      </c>
      <c r="F151" s="26">
        <v>13.7</v>
      </c>
    </row>
    <row r="152" spans="1:6" ht="27">
      <c r="A152" s="121" t="s">
        <v>49</v>
      </c>
      <c r="B152" s="122" t="s">
        <v>41</v>
      </c>
      <c r="C152" s="122" t="s">
        <v>26</v>
      </c>
      <c r="D152" s="6" t="s">
        <v>217</v>
      </c>
      <c r="E152" s="124"/>
      <c r="F152" s="125">
        <f>F153</f>
        <v>6.2</v>
      </c>
    </row>
    <row r="153" spans="1:6" ht="14.25" customHeight="1">
      <c r="A153" s="75" t="s">
        <v>170</v>
      </c>
      <c r="B153" s="72" t="s">
        <v>41</v>
      </c>
      <c r="C153" s="72" t="s">
        <v>26</v>
      </c>
      <c r="D153" s="72" t="s">
        <v>217</v>
      </c>
      <c r="E153" s="120" t="s">
        <v>192</v>
      </c>
      <c r="F153" s="118">
        <v>6.2</v>
      </c>
    </row>
    <row r="154" spans="1:6" ht="19.5" customHeight="1" hidden="1">
      <c r="A154" s="126" t="s">
        <v>69</v>
      </c>
      <c r="B154" s="122" t="s">
        <v>41</v>
      </c>
      <c r="C154" s="122" t="s">
        <v>26</v>
      </c>
      <c r="D154" s="123" t="s">
        <v>66</v>
      </c>
      <c r="E154" s="124"/>
      <c r="F154" s="125">
        <f>F155</f>
        <v>0</v>
      </c>
    </row>
    <row r="155" spans="1:6" ht="15.75" hidden="1">
      <c r="A155" s="75" t="s">
        <v>170</v>
      </c>
      <c r="B155" s="72" t="s">
        <v>41</v>
      </c>
      <c r="C155" s="72" t="s">
        <v>26</v>
      </c>
      <c r="D155" s="27" t="s">
        <v>66</v>
      </c>
      <c r="E155" s="120" t="s">
        <v>192</v>
      </c>
      <c r="F155" s="118"/>
    </row>
    <row r="156" spans="1:6" ht="38.25">
      <c r="A156" s="127" t="s">
        <v>193</v>
      </c>
      <c r="B156" s="101" t="s">
        <v>41</v>
      </c>
      <c r="C156" s="101" t="s">
        <v>26</v>
      </c>
      <c r="D156" s="24" t="s">
        <v>218</v>
      </c>
      <c r="E156" s="120"/>
      <c r="F156" s="118">
        <f>F157</f>
        <v>212.6</v>
      </c>
    </row>
    <row r="157" spans="1:6" ht="31.5">
      <c r="A157" s="75" t="s">
        <v>194</v>
      </c>
      <c r="B157" s="72" t="s">
        <v>41</v>
      </c>
      <c r="C157" s="72" t="s">
        <v>26</v>
      </c>
      <c r="D157" s="27" t="s">
        <v>218</v>
      </c>
      <c r="E157" s="120" t="s">
        <v>195</v>
      </c>
      <c r="F157" s="118">
        <v>212.6</v>
      </c>
    </row>
    <row r="158" spans="1:6" ht="27" customHeight="1">
      <c r="A158" s="127" t="s">
        <v>238</v>
      </c>
      <c r="B158" s="101" t="s">
        <v>41</v>
      </c>
      <c r="C158" s="101" t="s">
        <v>26</v>
      </c>
      <c r="D158" s="24" t="s">
        <v>239</v>
      </c>
      <c r="E158" s="143"/>
      <c r="F158" s="142">
        <f>F159</f>
        <v>12</v>
      </c>
    </row>
    <row r="159" spans="1:6" ht="15.75">
      <c r="A159" s="75" t="s">
        <v>170</v>
      </c>
      <c r="B159" s="72" t="s">
        <v>41</v>
      </c>
      <c r="C159" s="72" t="s">
        <v>26</v>
      </c>
      <c r="D159" s="23" t="s">
        <v>239</v>
      </c>
      <c r="E159" s="120" t="s">
        <v>192</v>
      </c>
      <c r="F159" s="118">
        <v>12</v>
      </c>
    </row>
    <row r="160" spans="1:6" s="55" customFormat="1" ht="15.75">
      <c r="A160" s="128" t="s">
        <v>204</v>
      </c>
      <c r="B160" s="141" t="s">
        <v>41</v>
      </c>
      <c r="C160" s="141" t="s">
        <v>35</v>
      </c>
      <c r="D160" s="123"/>
      <c r="E160" s="143"/>
      <c r="F160" s="142">
        <f>F163+F161</f>
        <v>20</v>
      </c>
    </row>
    <row r="161" spans="1:6" s="55" customFormat="1" ht="15">
      <c r="A161" s="134" t="s">
        <v>241</v>
      </c>
      <c r="B161" s="110" t="s">
        <v>41</v>
      </c>
      <c r="C161" s="110" t="s">
        <v>35</v>
      </c>
      <c r="D161" s="23" t="s">
        <v>240</v>
      </c>
      <c r="E161" s="143"/>
      <c r="F161" s="118">
        <f>F162</f>
        <v>10</v>
      </c>
    </row>
    <row r="162" spans="1:6" s="55" customFormat="1" ht="22.5" customHeight="1">
      <c r="A162" s="161" t="s">
        <v>173</v>
      </c>
      <c r="B162" s="110" t="s">
        <v>41</v>
      </c>
      <c r="C162" s="110" t="s">
        <v>35</v>
      </c>
      <c r="D162" s="23" t="s">
        <v>240</v>
      </c>
      <c r="E162" s="120" t="s">
        <v>183</v>
      </c>
      <c r="F162" s="118">
        <v>10</v>
      </c>
    </row>
    <row r="163" spans="1:6" ht="30">
      <c r="A163" s="134" t="s">
        <v>119</v>
      </c>
      <c r="B163" s="110" t="s">
        <v>41</v>
      </c>
      <c r="C163" s="110" t="s">
        <v>35</v>
      </c>
      <c r="D163" s="23" t="s">
        <v>121</v>
      </c>
      <c r="E163" s="120"/>
      <c r="F163" s="118">
        <f>F164</f>
        <v>10</v>
      </c>
    </row>
    <row r="164" spans="1:6" ht="20.25" customHeight="1">
      <c r="A164" s="161" t="s">
        <v>173</v>
      </c>
      <c r="B164" s="110" t="s">
        <v>41</v>
      </c>
      <c r="C164" s="110" t="s">
        <v>35</v>
      </c>
      <c r="D164" s="23" t="s">
        <v>121</v>
      </c>
      <c r="E164" s="120" t="s">
        <v>183</v>
      </c>
      <c r="F164" s="118">
        <v>10</v>
      </c>
    </row>
    <row r="165" spans="1:6" ht="14.25">
      <c r="A165" s="4" t="s">
        <v>196</v>
      </c>
      <c r="B165" s="25" t="s">
        <v>70</v>
      </c>
      <c r="C165" s="25"/>
      <c r="D165" s="24"/>
      <c r="E165" s="24"/>
      <c r="F165" s="54">
        <f>F166</f>
        <v>20</v>
      </c>
    </row>
    <row r="166" spans="1:6" ht="12.75">
      <c r="A166" s="15" t="s">
        <v>205</v>
      </c>
      <c r="B166" s="22" t="s">
        <v>70</v>
      </c>
      <c r="C166" s="22" t="s">
        <v>27</v>
      </c>
      <c r="D166" s="23"/>
      <c r="E166" s="23"/>
      <c r="F166" s="20">
        <f>F167</f>
        <v>20</v>
      </c>
    </row>
    <row r="167" spans="1:6" ht="30">
      <c r="A167" s="134" t="s">
        <v>119</v>
      </c>
      <c r="B167" s="22" t="s">
        <v>70</v>
      </c>
      <c r="C167" s="22" t="s">
        <v>27</v>
      </c>
      <c r="D167" s="139" t="s">
        <v>121</v>
      </c>
      <c r="E167" s="23"/>
      <c r="F167" s="26">
        <f>F168</f>
        <v>20</v>
      </c>
    </row>
    <row r="168" spans="1:6" ht="31.5">
      <c r="A168" s="76" t="s">
        <v>173</v>
      </c>
      <c r="B168" s="138" t="s">
        <v>70</v>
      </c>
      <c r="C168" s="138" t="s">
        <v>27</v>
      </c>
      <c r="D168" s="139" t="s">
        <v>121</v>
      </c>
      <c r="E168" s="140">
        <v>244</v>
      </c>
      <c r="F168" s="26">
        <v>20</v>
      </c>
    </row>
    <row r="169" ht="12.75">
      <c r="F169" s="51">
        <f>F14+F55+F60+F69+F87+F124+F129+F165</f>
        <v>20851.899999999998</v>
      </c>
    </row>
    <row r="171" spans="5:6" ht="12.75">
      <c r="E171" s="56" t="s">
        <v>26</v>
      </c>
      <c r="F171" s="44">
        <f>F14</f>
        <v>5586.299999999999</v>
      </c>
    </row>
    <row r="172" spans="5:6" ht="12.75">
      <c r="E172" s="56" t="s">
        <v>33</v>
      </c>
      <c r="F172" s="44">
        <f>F55</f>
        <v>150</v>
      </c>
    </row>
    <row r="173" spans="5:6" ht="12.75">
      <c r="E173" s="56" t="s">
        <v>27</v>
      </c>
      <c r="F173" s="44">
        <f>F60</f>
        <v>55</v>
      </c>
    </row>
    <row r="174" spans="5:6" ht="12.75">
      <c r="E174" s="56" t="s">
        <v>35</v>
      </c>
      <c r="F174" s="44">
        <f>F69</f>
        <v>4358</v>
      </c>
    </row>
    <row r="175" spans="5:6" ht="12.75">
      <c r="E175" s="56" t="s">
        <v>36</v>
      </c>
      <c r="F175" s="44">
        <f>F87</f>
        <v>7975.3</v>
      </c>
    </row>
    <row r="176" spans="5:6" ht="12.75">
      <c r="E176" s="56" t="s">
        <v>40</v>
      </c>
      <c r="F176" s="44">
        <f>F124</f>
        <v>60</v>
      </c>
    </row>
    <row r="177" spans="5:6" ht="12.75">
      <c r="E177" s="56" t="s">
        <v>41</v>
      </c>
      <c r="F177" s="44">
        <f>F129</f>
        <v>2647.2999999999993</v>
      </c>
    </row>
    <row r="178" spans="5:6" ht="12.75">
      <c r="E178" s="56" t="s">
        <v>71</v>
      </c>
      <c r="F178" s="44"/>
    </row>
    <row r="179" spans="5:6" ht="12.75">
      <c r="E179" s="56">
        <v>10</v>
      </c>
      <c r="F179" s="44">
        <f>F165</f>
        <v>20</v>
      </c>
    </row>
    <row r="180" spans="5:6" ht="12.75">
      <c r="E180" s="56" t="s">
        <v>106</v>
      </c>
      <c r="F180" s="44"/>
    </row>
    <row r="181" ht="12.75">
      <c r="F181" s="60">
        <f>SUM(F171:F180)</f>
        <v>20851.899999999998</v>
      </c>
    </row>
  </sheetData>
  <sheetProtection/>
  <mergeCells count="10">
    <mergeCell ref="A2:F2"/>
    <mergeCell ref="A3:F3"/>
    <mergeCell ref="F12:F13"/>
    <mergeCell ref="A9:F9"/>
    <mergeCell ref="A10:F10"/>
    <mergeCell ref="E11:F11"/>
    <mergeCell ref="D5:F5"/>
    <mergeCell ref="B8:F8"/>
    <mergeCell ref="A6:F6"/>
    <mergeCell ref="B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79"/>
  <sheetViews>
    <sheetView zoomScalePageLayoutView="0" workbookViewId="0" topLeftCell="A160">
      <selection activeCell="B6" sqref="B6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G1" s="1" t="s">
        <v>54</v>
      </c>
    </row>
    <row r="2" spans="2:8" ht="12.75">
      <c r="B2" s="177" t="s">
        <v>108</v>
      </c>
      <c r="C2" s="177"/>
      <c r="D2" s="177"/>
      <c r="E2" s="177"/>
      <c r="F2" s="177"/>
      <c r="G2" s="177"/>
      <c r="H2" s="177"/>
    </row>
    <row r="3" spans="2:8" ht="39" customHeight="1">
      <c r="B3" s="178" t="s">
        <v>226</v>
      </c>
      <c r="C3" s="178"/>
      <c r="D3" s="178"/>
      <c r="E3" s="178"/>
      <c r="F3" s="178"/>
      <c r="G3" s="178"/>
      <c r="H3" s="178"/>
    </row>
    <row r="4" spans="3:8" ht="12.75">
      <c r="C4" s="173" t="s">
        <v>244</v>
      </c>
      <c r="D4" s="173"/>
      <c r="E4" s="173"/>
      <c r="F4" s="173"/>
      <c r="G4" s="173"/>
      <c r="H4" s="173"/>
    </row>
    <row r="5" spans="6:8" ht="12.75">
      <c r="F5" s="173" t="s">
        <v>222</v>
      </c>
      <c r="G5" s="173"/>
      <c r="H5" s="173"/>
    </row>
    <row r="6" spans="3:8" ht="51" customHeight="1">
      <c r="C6" s="174" t="s">
        <v>207</v>
      </c>
      <c r="D6" s="174"/>
      <c r="E6" s="174"/>
      <c r="F6" s="174"/>
      <c r="G6" s="174"/>
      <c r="H6" s="174"/>
    </row>
    <row r="7" spans="5:8" ht="12.75">
      <c r="E7" s="173" t="s">
        <v>220</v>
      </c>
      <c r="F7" s="173"/>
      <c r="G7" s="173"/>
      <c r="H7" s="173"/>
    </row>
    <row r="8" spans="1:8" ht="20.25" customHeight="1">
      <c r="A8" s="176" t="s">
        <v>110</v>
      </c>
      <c r="B8" s="176"/>
      <c r="C8" s="176"/>
      <c r="D8" s="176"/>
      <c r="E8" s="176"/>
      <c r="F8" s="176"/>
      <c r="G8" s="176"/>
      <c r="H8" s="176"/>
    </row>
    <row r="9" spans="1:8" ht="15.75">
      <c r="A9" s="175" t="s">
        <v>206</v>
      </c>
      <c r="B9" s="175"/>
      <c r="C9" s="175"/>
      <c r="D9" s="175"/>
      <c r="E9" s="175"/>
      <c r="F9" s="175"/>
      <c r="G9" s="175"/>
      <c r="H9" s="175"/>
    </row>
    <row r="10" ht="12.75">
      <c r="H10" s="1" t="s">
        <v>51</v>
      </c>
    </row>
    <row r="11" spans="1:8" ht="72" customHeight="1">
      <c r="A11" s="10" t="s">
        <v>17</v>
      </c>
      <c r="B11" s="11" t="s">
        <v>18</v>
      </c>
      <c r="C11" s="10" t="s">
        <v>50</v>
      </c>
      <c r="D11" s="10" t="s">
        <v>19</v>
      </c>
      <c r="E11" s="10" t="s">
        <v>52</v>
      </c>
      <c r="F11" s="10" t="s">
        <v>20</v>
      </c>
      <c r="G11" s="10" t="s">
        <v>21</v>
      </c>
      <c r="H11" s="12" t="s">
        <v>77</v>
      </c>
    </row>
    <row r="12" spans="1:8" ht="15.75">
      <c r="A12" s="29">
        <v>1</v>
      </c>
      <c r="B12" s="30" t="s">
        <v>111</v>
      </c>
      <c r="C12" s="31">
        <v>871</v>
      </c>
      <c r="D12" s="32" t="s">
        <v>23</v>
      </c>
      <c r="E12" s="32" t="s">
        <v>23</v>
      </c>
      <c r="F12" s="32" t="s">
        <v>24</v>
      </c>
      <c r="G12" s="32" t="s">
        <v>22</v>
      </c>
      <c r="H12" s="33">
        <f>H167</f>
        <v>20851.899999999998</v>
      </c>
    </row>
    <row r="13" spans="1:8" ht="14.25">
      <c r="A13" s="5"/>
      <c r="B13" s="4" t="s">
        <v>25</v>
      </c>
      <c r="C13" s="5">
        <v>871</v>
      </c>
      <c r="D13" s="2" t="s">
        <v>26</v>
      </c>
      <c r="E13" s="2" t="s">
        <v>23</v>
      </c>
      <c r="F13" s="2" t="s">
        <v>24</v>
      </c>
      <c r="G13" s="45" t="s">
        <v>22</v>
      </c>
      <c r="H13" s="16">
        <f>H14+H18+H32+H38+H42</f>
        <v>5586.299999999999</v>
      </c>
    </row>
    <row r="14" spans="1:8" ht="25.5">
      <c r="A14" s="5"/>
      <c r="B14" s="6" t="s">
        <v>32</v>
      </c>
      <c r="C14" s="5">
        <v>871</v>
      </c>
      <c r="D14" s="2" t="s">
        <v>26</v>
      </c>
      <c r="E14" s="2" t="s">
        <v>33</v>
      </c>
      <c r="F14" s="2" t="s">
        <v>24</v>
      </c>
      <c r="G14" s="2" t="s">
        <v>22</v>
      </c>
      <c r="H14" s="65">
        <f>H15</f>
        <v>524.2</v>
      </c>
    </row>
    <row r="15" spans="1:8" ht="38.25">
      <c r="A15" s="5"/>
      <c r="B15" s="7" t="s">
        <v>28</v>
      </c>
      <c r="C15" s="5">
        <v>871</v>
      </c>
      <c r="D15" s="3" t="s">
        <v>26</v>
      </c>
      <c r="E15" s="3" t="s">
        <v>33</v>
      </c>
      <c r="F15" s="3" t="s">
        <v>29</v>
      </c>
      <c r="G15" s="3" t="s">
        <v>22</v>
      </c>
      <c r="H15" s="34">
        <f>H16</f>
        <v>524.2</v>
      </c>
    </row>
    <row r="16" spans="1:8" ht="12.75">
      <c r="A16" s="5"/>
      <c r="B16" s="8" t="s">
        <v>3</v>
      </c>
      <c r="C16" s="5">
        <v>871</v>
      </c>
      <c r="D16" s="3" t="s">
        <v>26</v>
      </c>
      <c r="E16" s="3" t="s">
        <v>33</v>
      </c>
      <c r="F16" s="9" t="s">
        <v>2</v>
      </c>
      <c r="G16" s="3" t="s">
        <v>22</v>
      </c>
      <c r="H16" s="34">
        <f>H17</f>
        <v>524.2</v>
      </c>
    </row>
    <row r="17" spans="1:8" ht="15">
      <c r="A17" s="5"/>
      <c r="B17" s="95" t="s">
        <v>170</v>
      </c>
      <c r="C17" s="5">
        <v>871</v>
      </c>
      <c r="D17" s="3" t="s">
        <v>26</v>
      </c>
      <c r="E17" s="3" t="s">
        <v>33</v>
      </c>
      <c r="F17" s="9" t="s">
        <v>2</v>
      </c>
      <c r="G17" s="46">
        <v>121</v>
      </c>
      <c r="H17" s="34">
        <v>524.2</v>
      </c>
    </row>
    <row r="18" spans="1:8" ht="38.25">
      <c r="A18" s="5"/>
      <c r="B18" s="6" t="s">
        <v>34</v>
      </c>
      <c r="C18" s="5">
        <v>871</v>
      </c>
      <c r="D18" s="2" t="s">
        <v>26</v>
      </c>
      <c r="E18" s="2" t="s">
        <v>35</v>
      </c>
      <c r="F18" s="2" t="s">
        <v>24</v>
      </c>
      <c r="G18" s="45" t="s">
        <v>22</v>
      </c>
      <c r="H18" s="18">
        <f>H19+H26</f>
        <v>2626.6</v>
      </c>
    </row>
    <row r="19" spans="1:8" ht="38.25">
      <c r="A19" s="5"/>
      <c r="B19" s="6" t="s">
        <v>28</v>
      </c>
      <c r="C19" s="5">
        <v>871</v>
      </c>
      <c r="D19" s="2" t="s">
        <v>26</v>
      </c>
      <c r="E19" s="2" t="s">
        <v>35</v>
      </c>
      <c r="F19" s="2" t="s">
        <v>29</v>
      </c>
      <c r="G19" s="45" t="s">
        <v>22</v>
      </c>
      <c r="H19" s="18">
        <f>H20</f>
        <v>2600.1</v>
      </c>
    </row>
    <row r="20" spans="1:8" ht="12.75">
      <c r="A20" s="5"/>
      <c r="B20" s="8" t="s">
        <v>30</v>
      </c>
      <c r="C20" s="5">
        <v>871</v>
      </c>
      <c r="D20" s="3" t="s">
        <v>26</v>
      </c>
      <c r="E20" s="3" t="s">
        <v>35</v>
      </c>
      <c r="F20" s="3" t="s">
        <v>31</v>
      </c>
      <c r="G20" s="46" t="s">
        <v>22</v>
      </c>
      <c r="H20" s="19">
        <f>H21+H22+H23+H24+H25</f>
        <v>2600.1</v>
      </c>
    </row>
    <row r="21" spans="1:8" ht="15">
      <c r="A21" s="5"/>
      <c r="B21" s="95" t="s">
        <v>170</v>
      </c>
      <c r="C21" s="5">
        <v>871</v>
      </c>
      <c r="D21" s="3" t="s">
        <v>26</v>
      </c>
      <c r="E21" s="3" t="s">
        <v>35</v>
      </c>
      <c r="F21" s="3" t="s">
        <v>31</v>
      </c>
      <c r="G21" s="46">
        <v>121</v>
      </c>
      <c r="H21" s="19">
        <v>1834.3</v>
      </c>
    </row>
    <row r="22" spans="1:8" ht="31.5">
      <c r="A22" s="5"/>
      <c r="B22" s="76" t="s">
        <v>171</v>
      </c>
      <c r="C22" s="5">
        <v>871</v>
      </c>
      <c r="D22" s="3" t="s">
        <v>26</v>
      </c>
      <c r="E22" s="3" t="s">
        <v>35</v>
      </c>
      <c r="F22" s="3" t="s">
        <v>31</v>
      </c>
      <c r="G22" s="46">
        <v>242</v>
      </c>
      <c r="H22" s="19">
        <f>65.3+134.4-3.1</f>
        <v>196.6</v>
      </c>
    </row>
    <row r="23" spans="1:8" ht="31.5">
      <c r="A23" s="5"/>
      <c r="B23" s="76" t="s">
        <v>173</v>
      </c>
      <c r="C23" s="5">
        <v>871</v>
      </c>
      <c r="D23" s="3" t="s">
        <v>26</v>
      </c>
      <c r="E23" s="3" t="s">
        <v>35</v>
      </c>
      <c r="F23" s="3" t="s">
        <v>31</v>
      </c>
      <c r="G23" s="46">
        <v>244</v>
      </c>
      <c r="H23" s="19">
        <v>514.2</v>
      </c>
    </row>
    <row r="24" spans="1:8" ht="31.5">
      <c r="A24" s="5"/>
      <c r="B24" s="76" t="s">
        <v>174</v>
      </c>
      <c r="C24" s="5">
        <v>871</v>
      </c>
      <c r="D24" s="3" t="s">
        <v>26</v>
      </c>
      <c r="E24" s="3" t="s">
        <v>35</v>
      </c>
      <c r="F24" s="3" t="s">
        <v>31</v>
      </c>
      <c r="G24" s="46">
        <v>851</v>
      </c>
      <c r="H24" s="19">
        <v>30</v>
      </c>
    </row>
    <row r="25" spans="1:8" ht="15.75">
      <c r="A25" s="5"/>
      <c r="B25" s="76" t="s">
        <v>175</v>
      </c>
      <c r="C25" s="5">
        <v>871</v>
      </c>
      <c r="D25" s="3" t="s">
        <v>26</v>
      </c>
      <c r="E25" s="3" t="s">
        <v>35</v>
      </c>
      <c r="F25" s="3" t="s">
        <v>31</v>
      </c>
      <c r="G25" s="46">
        <v>852</v>
      </c>
      <c r="H25" s="19">
        <v>25</v>
      </c>
    </row>
    <row r="26" spans="1:8" ht="12.75">
      <c r="A26" s="5"/>
      <c r="B26" s="96" t="s">
        <v>102</v>
      </c>
      <c r="C26" s="5">
        <v>871</v>
      </c>
      <c r="D26" s="2" t="s">
        <v>26</v>
      </c>
      <c r="E26" s="2" t="s">
        <v>35</v>
      </c>
      <c r="F26" s="2" t="s">
        <v>101</v>
      </c>
      <c r="G26" s="45"/>
      <c r="H26" s="18">
        <f>H27+H30</f>
        <v>26.5</v>
      </c>
    </row>
    <row r="27" spans="1:8" ht="36">
      <c r="A27" s="5"/>
      <c r="B27" s="69" t="s">
        <v>104</v>
      </c>
      <c r="C27" s="5">
        <v>871</v>
      </c>
      <c r="D27" s="3" t="s">
        <v>26</v>
      </c>
      <c r="E27" s="3" t="s">
        <v>35</v>
      </c>
      <c r="F27" s="3" t="s">
        <v>79</v>
      </c>
      <c r="G27" s="46"/>
      <c r="H27" s="19">
        <f>H28</f>
        <v>23.4</v>
      </c>
    </row>
    <row r="28" spans="1:8" ht="36">
      <c r="A28" s="5"/>
      <c r="B28" s="68" t="s">
        <v>178</v>
      </c>
      <c r="C28" s="5">
        <v>871</v>
      </c>
      <c r="D28" s="3" t="s">
        <v>26</v>
      </c>
      <c r="E28" s="3" t="s">
        <v>35</v>
      </c>
      <c r="F28" s="97" t="s">
        <v>79</v>
      </c>
      <c r="G28" s="98" t="s">
        <v>179</v>
      </c>
      <c r="H28" s="19">
        <f>H29</f>
        <v>23.4</v>
      </c>
    </row>
    <row r="29" spans="1:8" ht="24">
      <c r="A29" s="5"/>
      <c r="B29" s="43" t="s">
        <v>78</v>
      </c>
      <c r="C29" s="5">
        <v>871</v>
      </c>
      <c r="D29" s="3" t="s">
        <v>26</v>
      </c>
      <c r="E29" s="3" t="s">
        <v>35</v>
      </c>
      <c r="F29" s="28" t="s">
        <v>80</v>
      </c>
      <c r="G29" s="99" t="s">
        <v>179</v>
      </c>
      <c r="H29" s="19">
        <v>23.4</v>
      </c>
    </row>
    <row r="30" spans="1:8" ht="12.75">
      <c r="A30" s="5"/>
      <c r="B30" s="155" t="s">
        <v>176</v>
      </c>
      <c r="C30" s="5">
        <v>871</v>
      </c>
      <c r="D30" s="156" t="s">
        <v>26</v>
      </c>
      <c r="E30" s="156" t="s">
        <v>35</v>
      </c>
      <c r="F30" s="156" t="s">
        <v>93</v>
      </c>
      <c r="G30" s="157">
        <v>540</v>
      </c>
      <c r="H30" s="19">
        <f>H31</f>
        <v>3.1</v>
      </c>
    </row>
    <row r="31" spans="1:8" ht="24">
      <c r="A31" s="5"/>
      <c r="B31" s="158" t="s">
        <v>228</v>
      </c>
      <c r="C31" s="5">
        <v>871</v>
      </c>
      <c r="D31" s="156" t="s">
        <v>26</v>
      </c>
      <c r="E31" s="156" t="s">
        <v>35</v>
      </c>
      <c r="F31" s="156" t="s">
        <v>229</v>
      </c>
      <c r="G31" s="159" t="s">
        <v>177</v>
      </c>
      <c r="H31" s="19">
        <v>3.1</v>
      </c>
    </row>
    <row r="32" spans="1:8" ht="38.25">
      <c r="A32" s="5"/>
      <c r="B32" s="6" t="s">
        <v>94</v>
      </c>
      <c r="C32" s="5">
        <v>871</v>
      </c>
      <c r="D32" s="2" t="s">
        <v>26</v>
      </c>
      <c r="E32" s="14" t="s">
        <v>95</v>
      </c>
      <c r="F32" s="28"/>
      <c r="G32" s="50"/>
      <c r="H32" s="18">
        <f>H33</f>
        <v>87.7</v>
      </c>
    </row>
    <row r="33" spans="1:8" ht="12.75">
      <c r="A33" s="5"/>
      <c r="B33" s="67" t="s">
        <v>102</v>
      </c>
      <c r="C33" s="5">
        <v>871</v>
      </c>
      <c r="D33" s="3" t="s">
        <v>26</v>
      </c>
      <c r="E33" s="9" t="s">
        <v>95</v>
      </c>
      <c r="F33" s="3" t="s">
        <v>101</v>
      </c>
      <c r="G33" s="50"/>
      <c r="H33" s="18">
        <f>H34</f>
        <v>87.7</v>
      </c>
    </row>
    <row r="34" spans="1:8" ht="48">
      <c r="A34" s="5"/>
      <c r="B34" s="68" t="s">
        <v>103</v>
      </c>
      <c r="C34" s="5">
        <v>871</v>
      </c>
      <c r="D34" s="3" t="s">
        <v>26</v>
      </c>
      <c r="E34" s="9" t="s">
        <v>95</v>
      </c>
      <c r="F34" s="3" t="s">
        <v>93</v>
      </c>
      <c r="G34" s="46"/>
      <c r="H34" s="19">
        <f>H35</f>
        <v>87.7</v>
      </c>
    </row>
    <row r="35" spans="1:8" ht="12.75">
      <c r="A35" s="5"/>
      <c r="B35" s="68" t="s">
        <v>176</v>
      </c>
      <c r="C35" s="5">
        <v>871</v>
      </c>
      <c r="D35" s="3" t="s">
        <v>26</v>
      </c>
      <c r="E35" s="9" t="s">
        <v>95</v>
      </c>
      <c r="F35" s="3" t="s">
        <v>93</v>
      </c>
      <c r="G35" s="46">
        <v>540</v>
      </c>
      <c r="H35" s="19">
        <f>H36+H37</f>
        <v>87.7</v>
      </c>
    </row>
    <row r="36" spans="1:8" ht="12.75">
      <c r="A36" s="5"/>
      <c r="B36" s="21" t="s">
        <v>97</v>
      </c>
      <c r="C36" s="5">
        <v>871</v>
      </c>
      <c r="D36" s="3" t="s">
        <v>26</v>
      </c>
      <c r="E36" s="9" t="s">
        <v>95</v>
      </c>
      <c r="F36" s="28" t="s">
        <v>96</v>
      </c>
      <c r="G36" s="46">
        <v>540</v>
      </c>
      <c r="H36" s="19">
        <v>69.7</v>
      </c>
    </row>
    <row r="37" spans="1:8" ht="12.75">
      <c r="A37" s="5"/>
      <c r="B37" s="21" t="s">
        <v>98</v>
      </c>
      <c r="C37" s="5">
        <v>871</v>
      </c>
      <c r="D37" s="3" t="s">
        <v>26</v>
      </c>
      <c r="E37" s="9" t="s">
        <v>95</v>
      </c>
      <c r="F37" s="28" t="s">
        <v>92</v>
      </c>
      <c r="G37" s="46">
        <v>540</v>
      </c>
      <c r="H37" s="19">
        <v>18</v>
      </c>
    </row>
    <row r="38" spans="1:8" ht="12.75">
      <c r="A38" s="5"/>
      <c r="B38" s="6" t="s">
        <v>4</v>
      </c>
      <c r="C38" s="5">
        <v>871</v>
      </c>
      <c r="D38" s="2" t="s">
        <v>26</v>
      </c>
      <c r="E38" s="2">
        <v>11</v>
      </c>
      <c r="F38" s="2"/>
      <c r="G38" s="45" t="s">
        <v>22</v>
      </c>
      <c r="H38" s="16">
        <f>H39</f>
        <v>10</v>
      </c>
    </row>
    <row r="39" spans="1:8" ht="12.75">
      <c r="A39" s="5"/>
      <c r="B39" s="6" t="s">
        <v>4</v>
      </c>
      <c r="C39" s="5">
        <v>871</v>
      </c>
      <c r="D39" s="2" t="s">
        <v>26</v>
      </c>
      <c r="E39" s="2">
        <v>11</v>
      </c>
      <c r="F39" s="2" t="s">
        <v>6</v>
      </c>
      <c r="G39" s="45"/>
      <c r="H39" s="16">
        <f>H40</f>
        <v>10</v>
      </c>
    </row>
    <row r="40" spans="1:8" ht="12.75">
      <c r="A40" s="5"/>
      <c r="B40" s="7" t="s">
        <v>7</v>
      </c>
      <c r="C40" s="5">
        <v>871</v>
      </c>
      <c r="D40" s="3" t="s">
        <v>26</v>
      </c>
      <c r="E40" s="3">
        <v>11</v>
      </c>
      <c r="F40" s="3" t="s">
        <v>8</v>
      </c>
      <c r="G40" s="46" t="s">
        <v>22</v>
      </c>
      <c r="H40" s="17">
        <f>H41</f>
        <v>10</v>
      </c>
    </row>
    <row r="41" spans="1:8" ht="12.75">
      <c r="A41" s="5"/>
      <c r="B41" s="7" t="s">
        <v>181</v>
      </c>
      <c r="C41" s="5">
        <v>871</v>
      </c>
      <c r="D41" s="3" t="s">
        <v>26</v>
      </c>
      <c r="E41" s="3">
        <v>11</v>
      </c>
      <c r="F41" s="3" t="s">
        <v>8</v>
      </c>
      <c r="G41" s="47" t="s">
        <v>182</v>
      </c>
      <c r="H41" s="17">
        <v>10</v>
      </c>
    </row>
    <row r="42" spans="1:8" ht="12.75">
      <c r="A42" s="5"/>
      <c r="B42" s="6" t="s">
        <v>44</v>
      </c>
      <c r="C42" s="5">
        <v>871</v>
      </c>
      <c r="D42" s="2" t="s">
        <v>26</v>
      </c>
      <c r="E42" s="2">
        <v>13</v>
      </c>
      <c r="F42" s="2"/>
      <c r="G42" s="45"/>
      <c r="H42" s="16">
        <f>H43+H46+H51</f>
        <v>2337.7999999999997</v>
      </c>
    </row>
    <row r="43" spans="1:8" ht="38.25">
      <c r="A43" s="5"/>
      <c r="B43" s="62" t="s">
        <v>82</v>
      </c>
      <c r="C43" s="5">
        <v>871</v>
      </c>
      <c r="D43" s="2" t="s">
        <v>26</v>
      </c>
      <c r="E43" s="2">
        <v>13</v>
      </c>
      <c r="F43" s="2" t="s">
        <v>45</v>
      </c>
      <c r="G43" s="108"/>
      <c r="H43" s="16">
        <f>H44</f>
        <v>55</v>
      </c>
    </row>
    <row r="44" spans="1:8" ht="24">
      <c r="A44" s="5"/>
      <c r="B44" s="144" t="s">
        <v>81</v>
      </c>
      <c r="C44" s="5">
        <v>871</v>
      </c>
      <c r="D44" s="3" t="s">
        <v>26</v>
      </c>
      <c r="E44" s="3">
        <v>13</v>
      </c>
      <c r="F44" s="3" t="s">
        <v>46</v>
      </c>
      <c r="G44" s="47"/>
      <c r="H44" s="17">
        <f>H45</f>
        <v>55</v>
      </c>
    </row>
    <row r="45" spans="1:8" ht="31.5">
      <c r="A45" s="5"/>
      <c r="B45" s="76" t="s">
        <v>173</v>
      </c>
      <c r="C45" s="5">
        <v>871</v>
      </c>
      <c r="D45" s="3" t="s">
        <v>26</v>
      </c>
      <c r="E45" s="3">
        <v>13</v>
      </c>
      <c r="F45" s="3" t="s">
        <v>46</v>
      </c>
      <c r="G45" s="47" t="s">
        <v>183</v>
      </c>
      <c r="H45" s="17">
        <v>55</v>
      </c>
    </row>
    <row r="46" spans="1:8" ht="25.5">
      <c r="A46" s="5"/>
      <c r="B46" s="62" t="s">
        <v>184</v>
      </c>
      <c r="C46" s="5">
        <v>871</v>
      </c>
      <c r="D46" s="2" t="s">
        <v>26</v>
      </c>
      <c r="E46" s="2">
        <v>13</v>
      </c>
      <c r="F46" s="2" t="s">
        <v>185</v>
      </c>
      <c r="G46" s="108"/>
      <c r="H46" s="16">
        <f>H47+H49</f>
        <v>2170.7</v>
      </c>
    </row>
    <row r="47" spans="1:8" ht="12.75">
      <c r="A47" s="5"/>
      <c r="B47" s="7" t="s">
        <v>68</v>
      </c>
      <c r="C47" s="5">
        <v>871</v>
      </c>
      <c r="D47" s="3" t="s">
        <v>26</v>
      </c>
      <c r="E47" s="3">
        <v>13</v>
      </c>
      <c r="F47" s="3" t="s">
        <v>67</v>
      </c>
      <c r="G47" s="47"/>
      <c r="H47" s="17">
        <f>H48</f>
        <v>250</v>
      </c>
    </row>
    <row r="48" spans="1:8" ht="31.5">
      <c r="A48" s="5"/>
      <c r="B48" s="76" t="s">
        <v>173</v>
      </c>
      <c r="C48" s="5">
        <v>871</v>
      </c>
      <c r="D48" s="3" t="s">
        <v>26</v>
      </c>
      <c r="E48" s="3">
        <v>13</v>
      </c>
      <c r="F48" s="3" t="s">
        <v>67</v>
      </c>
      <c r="G48" s="47" t="s">
        <v>183</v>
      </c>
      <c r="H48" s="17">
        <v>250</v>
      </c>
    </row>
    <row r="49" spans="1:8" ht="51">
      <c r="A49" s="5"/>
      <c r="B49" s="147" t="s">
        <v>209</v>
      </c>
      <c r="C49" s="5">
        <v>871</v>
      </c>
      <c r="D49" s="3" t="s">
        <v>26</v>
      </c>
      <c r="E49" s="3">
        <v>13</v>
      </c>
      <c r="F49" s="3" t="s">
        <v>208</v>
      </c>
      <c r="G49" s="47"/>
      <c r="H49" s="17">
        <f>H50</f>
        <v>1920.7</v>
      </c>
    </row>
    <row r="50" spans="1:8" ht="51">
      <c r="A50" s="5"/>
      <c r="B50" s="147" t="s">
        <v>211</v>
      </c>
      <c r="C50" s="5">
        <v>871</v>
      </c>
      <c r="D50" s="3" t="s">
        <v>26</v>
      </c>
      <c r="E50" s="3">
        <v>13</v>
      </c>
      <c r="F50" s="3" t="s">
        <v>208</v>
      </c>
      <c r="G50" s="47" t="s">
        <v>210</v>
      </c>
      <c r="H50" s="17">
        <v>1920.7</v>
      </c>
    </row>
    <row r="51" spans="1:8" ht="12.75">
      <c r="A51" s="5"/>
      <c r="B51" s="100" t="s">
        <v>90</v>
      </c>
      <c r="C51" s="5">
        <v>871</v>
      </c>
      <c r="D51" s="2" t="s">
        <v>26</v>
      </c>
      <c r="E51" s="2">
        <v>13</v>
      </c>
      <c r="F51" s="102" t="s">
        <v>75</v>
      </c>
      <c r="G51" s="103"/>
      <c r="H51" s="104">
        <f>H52</f>
        <v>112.1</v>
      </c>
    </row>
    <row r="52" spans="1:8" ht="31.5">
      <c r="A52" s="5"/>
      <c r="B52" s="75" t="s">
        <v>126</v>
      </c>
      <c r="C52" s="5">
        <v>871</v>
      </c>
      <c r="D52" s="3" t="s">
        <v>26</v>
      </c>
      <c r="E52" s="3">
        <v>13</v>
      </c>
      <c r="F52" s="105" t="s">
        <v>128</v>
      </c>
      <c r="G52" s="106"/>
      <c r="H52" s="107">
        <f>H53</f>
        <v>112.1</v>
      </c>
    </row>
    <row r="53" spans="1:8" ht="31.5">
      <c r="A53" s="5"/>
      <c r="B53" s="75" t="s">
        <v>171</v>
      </c>
      <c r="C53" s="5">
        <v>871</v>
      </c>
      <c r="D53" s="3" t="s">
        <v>26</v>
      </c>
      <c r="E53" s="3">
        <v>13</v>
      </c>
      <c r="F53" s="105" t="s">
        <v>128</v>
      </c>
      <c r="G53" s="130" t="s">
        <v>180</v>
      </c>
      <c r="H53" s="107">
        <v>112.1</v>
      </c>
    </row>
    <row r="54" spans="1:8" ht="14.25">
      <c r="A54" s="5"/>
      <c r="B54" s="4" t="s">
        <v>37</v>
      </c>
      <c r="C54" s="5">
        <v>871</v>
      </c>
      <c r="D54" s="2" t="s">
        <v>33</v>
      </c>
      <c r="E54" s="2" t="s">
        <v>23</v>
      </c>
      <c r="F54" s="2" t="s">
        <v>24</v>
      </c>
      <c r="G54" s="45" t="s">
        <v>22</v>
      </c>
      <c r="H54" s="16">
        <f>H55</f>
        <v>150</v>
      </c>
    </row>
    <row r="55" spans="1:8" ht="12.75">
      <c r="A55" s="5"/>
      <c r="B55" s="15" t="s">
        <v>9</v>
      </c>
      <c r="C55" s="5">
        <v>871</v>
      </c>
      <c r="D55" s="3" t="s">
        <v>33</v>
      </c>
      <c r="E55" s="9" t="s">
        <v>27</v>
      </c>
      <c r="F55" s="3" t="s">
        <v>24</v>
      </c>
      <c r="G55" s="46" t="s">
        <v>22</v>
      </c>
      <c r="H55" s="17">
        <f>H56</f>
        <v>150</v>
      </c>
    </row>
    <row r="56" spans="1:8" ht="12.75">
      <c r="A56" s="5"/>
      <c r="B56" s="15" t="s">
        <v>11</v>
      </c>
      <c r="C56" s="5">
        <v>871</v>
      </c>
      <c r="D56" s="3" t="s">
        <v>33</v>
      </c>
      <c r="E56" s="9" t="s">
        <v>27</v>
      </c>
      <c r="F56" s="3" t="s">
        <v>12</v>
      </c>
      <c r="G56" s="46"/>
      <c r="H56" s="17">
        <f>H57</f>
        <v>150</v>
      </c>
    </row>
    <row r="57" spans="1:8" ht="25.5">
      <c r="A57" s="5"/>
      <c r="B57" s="7" t="s">
        <v>5</v>
      </c>
      <c r="C57" s="5">
        <v>871</v>
      </c>
      <c r="D57" s="3" t="s">
        <v>33</v>
      </c>
      <c r="E57" s="9" t="s">
        <v>27</v>
      </c>
      <c r="F57" s="3" t="s">
        <v>10</v>
      </c>
      <c r="G57" s="46" t="s">
        <v>22</v>
      </c>
      <c r="H57" s="17">
        <f>H58</f>
        <v>150</v>
      </c>
    </row>
    <row r="58" spans="1:8" ht="15">
      <c r="A58" s="5"/>
      <c r="B58" s="95" t="s">
        <v>170</v>
      </c>
      <c r="C58" s="5">
        <v>871</v>
      </c>
      <c r="D58" s="3" t="s">
        <v>33</v>
      </c>
      <c r="E58" s="9" t="s">
        <v>27</v>
      </c>
      <c r="F58" s="3" t="s">
        <v>10</v>
      </c>
      <c r="G58" s="46">
        <v>121</v>
      </c>
      <c r="H58" s="19">
        <v>150</v>
      </c>
    </row>
    <row r="59" spans="1:8" ht="14.25">
      <c r="A59" s="5"/>
      <c r="B59" s="4" t="s">
        <v>89</v>
      </c>
      <c r="C59" s="5">
        <v>871</v>
      </c>
      <c r="D59" s="14" t="s">
        <v>27</v>
      </c>
      <c r="E59" s="2" t="s">
        <v>23</v>
      </c>
      <c r="F59" s="2" t="s">
        <v>24</v>
      </c>
      <c r="G59" s="34"/>
      <c r="H59" s="71">
        <f>H60+H64</f>
        <v>55</v>
      </c>
    </row>
    <row r="60" spans="1:8" ht="25.5">
      <c r="A60" s="5"/>
      <c r="B60" s="62" t="s">
        <v>91</v>
      </c>
      <c r="C60" s="5">
        <v>871</v>
      </c>
      <c r="D60" s="63" t="s">
        <v>27</v>
      </c>
      <c r="E60" s="63" t="s">
        <v>71</v>
      </c>
      <c r="F60" s="2"/>
      <c r="G60" s="2"/>
      <c r="H60" s="71">
        <f>H61</f>
        <v>25</v>
      </c>
    </row>
    <row r="61" spans="1:8" ht="12.75">
      <c r="A61" s="5"/>
      <c r="B61" s="67" t="s">
        <v>102</v>
      </c>
      <c r="C61" s="5">
        <v>871</v>
      </c>
      <c r="D61" s="64" t="s">
        <v>27</v>
      </c>
      <c r="E61" s="64" t="s">
        <v>71</v>
      </c>
      <c r="F61" s="3" t="s">
        <v>101</v>
      </c>
      <c r="G61" s="3"/>
      <c r="H61" s="70">
        <f>H62</f>
        <v>25</v>
      </c>
    </row>
    <row r="62" spans="1:8" ht="48">
      <c r="A62" s="5"/>
      <c r="B62" s="68" t="s">
        <v>103</v>
      </c>
      <c r="C62" s="5">
        <v>871</v>
      </c>
      <c r="D62" s="64" t="s">
        <v>27</v>
      </c>
      <c r="E62" s="64" t="s">
        <v>71</v>
      </c>
      <c r="F62" s="3" t="s">
        <v>93</v>
      </c>
      <c r="G62" s="3"/>
      <c r="H62" s="70">
        <f>H63</f>
        <v>25</v>
      </c>
    </row>
    <row r="63" spans="1:8" ht="24">
      <c r="A63" s="5"/>
      <c r="B63" s="43" t="s">
        <v>62</v>
      </c>
      <c r="C63" s="5">
        <v>871</v>
      </c>
      <c r="D63" s="64" t="s">
        <v>27</v>
      </c>
      <c r="E63" s="64" t="s">
        <v>71</v>
      </c>
      <c r="F63" s="28" t="s">
        <v>63</v>
      </c>
      <c r="G63" s="50" t="s">
        <v>177</v>
      </c>
      <c r="H63" s="70">
        <v>25</v>
      </c>
    </row>
    <row r="64" spans="1:8" ht="12.75">
      <c r="A64" s="5"/>
      <c r="B64" s="62" t="s">
        <v>74</v>
      </c>
      <c r="C64" s="5">
        <v>871</v>
      </c>
      <c r="D64" s="63" t="s">
        <v>27</v>
      </c>
      <c r="E64" s="63" t="s">
        <v>70</v>
      </c>
      <c r="F64" s="2"/>
      <c r="G64" s="2"/>
      <c r="H64" s="71">
        <f>H65</f>
        <v>30</v>
      </c>
    </row>
    <row r="65" spans="1:8" ht="12.75">
      <c r="A65" s="5"/>
      <c r="B65" s="15" t="s">
        <v>90</v>
      </c>
      <c r="C65" s="5">
        <v>871</v>
      </c>
      <c r="D65" s="9" t="s">
        <v>27</v>
      </c>
      <c r="E65" s="9" t="s">
        <v>70</v>
      </c>
      <c r="F65" s="3" t="s">
        <v>75</v>
      </c>
      <c r="G65" s="34"/>
      <c r="H65" s="70">
        <f>H66</f>
        <v>30</v>
      </c>
    </row>
    <row r="66" spans="1:8" ht="47.25">
      <c r="A66" s="5"/>
      <c r="B66" s="74" t="s">
        <v>115</v>
      </c>
      <c r="C66" s="5">
        <v>871</v>
      </c>
      <c r="D66" s="110" t="s">
        <v>27</v>
      </c>
      <c r="E66" s="110" t="s">
        <v>70</v>
      </c>
      <c r="F66" s="72" t="s">
        <v>113</v>
      </c>
      <c r="G66" s="111"/>
      <c r="H66" s="112">
        <f>H67</f>
        <v>30</v>
      </c>
    </row>
    <row r="67" spans="1:8" ht="31.5">
      <c r="A67" s="5"/>
      <c r="B67" s="75" t="s">
        <v>173</v>
      </c>
      <c r="C67" s="5">
        <v>871</v>
      </c>
      <c r="D67" s="110" t="s">
        <v>27</v>
      </c>
      <c r="E67" s="110" t="s">
        <v>70</v>
      </c>
      <c r="F67" s="72" t="s">
        <v>113</v>
      </c>
      <c r="G67" s="113">
        <v>244</v>
      </c>
      <c r="H67" s="112">
        <v>30</v>
      </c>
    </row>
    <row r="68" spans="1:8" ht="12.75">
      <c r="A68" s="5"/>
      <c r="B68" s="13" t="s">
        <v>99</v>
      </c>
      <c r="C68" s="5">
        <v>871</v>
      </c>
      <c r="D68" s="14" t="s">
        <v>35</v>
      </c>
      <c r="E68" s="14"/>
      <c r="F68" s="2"/>
      <c r="G68" s="66"/>
      <c r="H68" s="71">
        <f>H69+H82</f>
        <v>4358</v>
      </c>
    </row>
    <row r="69" spans="1:8" ht="12.75">
      <c r="A69" s="5"/>
      <c r="B69" s="6" t="s">
        <v>100</v>
      </c>
      <c r="C69" s="5">
        <v>871</v>
      </c>
      <c r="D69" s="14" t="s">
        <v>35</v>
      </c>
      <c r="E69" s="14" t="s">
        <v>71</v>
      </c>
      <c r="F69" s="2"/>
      <c r="G69" s="66"/>
      <c r="H69" s="71">
        <f>H70+H76+H78+H80</f>
        <v>4345.6</v>
      </c>
    </row>
    <row r="70" spans="1:8" ht="12.75">
      <c r="A70" s="5"/>
      <c r="B70" s="15" t="s">
        <v>90</v>
      </c>
      <c r="C70" s="5">
        <v>871</v>
      </c>
      <c r="D70" s="9" t="s">
        <v>35</v>
      </c>
      <c r="E70" s="9" t="s">
        <v>71</v>
      </c>
      <c r="F70" s="3" t="s">
        <v>75</v>
      </c>
      <c r="G70" s="114"/>
      <c r="H70" s="71">
        <f>H71+H74</f>
        <v>1573.2</v>
      </c>
    </row>
    <row r="71" spans="1:8" ht="78.75">
      <c r="A71" s="5"/>
      <c r="B71" s="74" t="s">
        <v>116</v>
      </c>
      <c r="C71" s="5">
        <v>871</v>
      </c>
      <c r="D71" s="9" t="s">
        <v>35</v>
      </c>
      <c r="E71" s="9" t="s">
        <v>71</v>
      </c>
      <c r="F71" s="73" t="s">
        <v>117</v>
      </c>
      <c r="G71" s="114"/>
      <c r="H71" s="71">
        <f>H72+H73</f>
        <v>987.7</v>
      </c>
    </row>
    <row r="72" spans="1:8" ht="31.5">
      <c r="A72" s="5"/>
      <c r="B72" s="76" t="s">
        <v>172</v>
      </c>
      <c r="C72" s="5">
        <v>871</v>
      </c>
      <c r="D72" s="9" t="s">
        <v>35</v>
      </c>
      <c r="E72" s="9" t="s">
        <v>71</v>
      </c>
      <c r="F72" s="73" t="s">
        <v>117</v>
      </c>
      <c r="G72" s="46">
        <v>244</v>
      </c>
      <c r="H72" s="70">
        <v>972.7</v>
      </c>
    </row>
    <row r="73" spans="1:8" ht="31.5">
      <c r="A73" s="5"/>
      <c r="B73" s="76" t="s">
        <v>173</v>
      </c>
      <c r="C73" s="5">
        <v>871</v>
      </c>
      <c r="D73" s="9" t="s">
        <v>35</v>
      </c>
      <c r="E73" s="9" t="s">
        <v>71</v>
      </c>
      <c r="F73" s="73" t="s">
        <v>117</v>
      </c>
      <c r="G73" s="46">
        <v>244</v>
      </c>
      <c r="H73" s="70">
        <v>15</v>
      </c>
    </row>
    <row r="74" spans="1:8" ht="54.75" customHeight="1">
      <c r="A74" s="5"/>
      <c r="B74" s="76" t="s">
        <v>0</v>
      </c>
      <c r="C74" s="5">
        <v>871</v>
      </c>
      <c r="D74" s="9" t="s">
        <v>35</v>
      </c>
      <c r="E74" s="9" t="s">
        <v>71</v>
      </c>
      <c r="F74" s="73" t="s">
        <v>1</v>
      </c>
      <c r="G74" s="46"/>
      <c r="H74" s="70">
        <f>H75</f>
        <v>585.5</v>
      </c>
    </row>
    <row r="75" spans="1:8" ht="31.5">
      <c r="A75" s="5"/>
      <c r="B75" s="76" t="s">
        <v>173</v>
      </c>
      <c r="C75" s="5">
        <v>871</v>
      </c>
      <c r="D75" s="9" t="s">
        <v>35</v>
      </c>
      <c r="E75" s="9" t="s">
        <v>71</v>
      </c>
      <c r="F75" s="73" t="s">
        <v>1</v>
      </c>
      <c r="G75" s="46" t="s">
        <v>183</v>
      </c>
      <c r="H75" s="70">
        <v>585.5</v>
      </c>
    </row>
    <row r="76" spans="1:8" ht="78.75">
      <c r="A76" s="5"/>
      <c r="B76" s="75" t="s">
        <v>188</v>
      </c>
      <c r="C76" s="5">
        <v>871</v>
      </c>
      <c r="D76" s="110" t="s">
        <v>35</v>
      </c>
      <c r="E76" s="110" t="s">
        <v>71</v>
      </c>
      <c r="F76" s="115" t="s">
        <v>189</v>
      </c>
      <c r="G76" s="116"/>
      <c r="H76" s="112">
        <f>H77</f>
        <v>304</v>
      </c>
    </row>
    <row r="77" spans="1:8" ht="31.5">
      <c r="A77" s="5"/>
      <c r="B77" s="76" t="s">
        <v>173</v>
      </c>
      <c r="C77" s="5">
        <v>871</v>
      </c>
      <c r="D77" s="9" t="s">
        <v>35</v>
      </c>
      <c r="E77" s="9" t="s">
        <v>71</v>
      </c>
      <c r="F77" s="73" t="s">
        <v>189</v>
      </c>
      <c r="G77" s="46">
        <v>244</v>
      </c>
      <c r="H77" s="70">
        <v>304</v>
      </c>
    </row>
    <row r="78" spans="1:8" ht="31.5">
      <c r="A78" s="5"/>
      <c r="B78" s="76" t="s">
        <v>231</v>
      </c>
      <c r="C78" s="5">
        <v>871</v>
      </c>
      <c r="D78" s="9" t="s">
        <v>35</v>
      </c>
      <c r="E78" s="9" t="s">
        <v>71</v>
      </c>
      <c r="F78" s="73" t="s">
        <v>230</v>
      </c>
      <c r="G78" s="46"/>
      <c r="H78" s="70">
        <f>H79</f>
        <v>1100</v>
      </c>
    </row>
    <row r="79" spans="1:8" ht="31.5">
      <c r="A79" s="5"/>
      <c r="B79" s="76" t="s">
        <v>173</v>
      </c>
      <c r="C79" s="5">
        <v>871</v>
      </c>
      <c r="D79" s="9" t="s">
        <v>35</v>
      </c>
      <c r="E79" s="9" t="s">
        <v>71</v>
      </c>
      <c r="F79" s="73" t="s">
        <v>230</v>
      </c>
      <c r="G79" s="46">
        <v>244</v>
      </c>
      <c r="H79" s="70">
        <v>1100</v>
      </c>
    </row>
    <row r="80" spans="1:8" ht="47.25">
      <c r="A80" s="5"/>
      <c r="B80" s="76" t="s">
        <v>233</v>
      </c>
      <c r="C80" s="5">
        <v>871</v>
      </c>
      <c r="D80" s="9" t="s">
        <v>35</v>
      </c>
      <c r="E80" s="9" t="s">
        <v>71</v>
      </c>
      <c r="F80" s="73" t="s">
        <v>232</v>
      </c>
      <c r="G80" s="46"/>
      <c r="H80" s="70">
        <f>H81</f>
        <v>1368.4</v>
      </c>
    </row>
    <row r="81" spans="1:8" ht="31.5">
      <c r="A81" s="5"/>
      <c r="B81" s="76" t="s">
        <v>173</v>
      </c>
      <c r="C81" s="5">
        <v>871</v>
      </c>
      <c r="D81" s="9" t="s">
        <v>35</v>
      </c>
      <c r="E81" s="9" t="s">
        <v>71</v>
      </c>
      <c r="F81" s="73" t="s">
        <v>232</v>
      </c>
      <c r="G81" s="46">
        <v>244</v>
      </c>
      <c r="H81" s="70">
        <v>1368.4</v>
      </c>
    </row>
    <row r="82" spans="1:8" ht="12.75">
      <c r="A82" s="5"/>
      <c r="B82" s="148" t="s">
        <v>213</v>
      </c>
      <c r="C82" s="150">
        <v>871</v>
      </c>
      <c r="D82" s="149" t="s">
        <v>35</v>
      </c>
      <c r="E82" s="149" t="s">
        <v>214</v>
      </c>
      <c r="F82" s="129"/>
      <c r="G82" s="45"/>
      <c r="H82" s="71">
        <f>H83</f>
        <v>12.4</v>
      </c>
    </row>
    <row r="83" spans="1:8" ht="60">
      <c r="A83" s="5"/>
      <c r="B83" s="68" t="s">
        <v>215</v>
      </c>
      <c r="C83" s="146">
        <v>871</v>
      </c>
      <c r="D83" s="9" t="s">
        <v>35</v>
      </c>
      <c r="E83" s="9" t="s">
        <v>214</v>
      </c>
      <c r="F83" s="73" t="s">
        <v>216</v>
      </c>
      <c r="G83" s="46"/>
      <c r="H83" s="70">
        <f>H84</f>
        <v>12.4</v>
      </c>
    </row>
    <row r="84" spans="1:8" ht="12.75">
      <c r="A84" s="5"/>
      <c r="B84" s="68" t="s">
        <v>176</v>
      </c>
      <c r="C84" s="146">
        <v>871</v>
      </c>
      <c r="D84" s="9" t="s">
        <v>35</v>
      </c>
      <c r="E84" s="9" t="s">
        <v>214</v>
      </c>
      <c r="F84" s="73" t="s">
        <v>216</v>
      </c>
      <c r="G84" s="46">
        <v>540</v>
      </c>
      <c r="H84" s="70">
        <v>12.4</v>
      </c>
    </row>
    <row r="85" spans="1:8" ht="14.25">
      <c r="A85" s="5"/>
      <c r="B85" s="4" t="s">
        <v>38</v>
      </c>
      <c r="C85" s="5">
        <v>871</v>
      </c>
      <c r="D85" s="2" t="s">
        <v>36</v>
      </c>
      <c r="E85" s="2" t="s">
        <v>23</v>
      </c>
      <c r="F85" s="2" t="s">
        <v>24</v>
      </c>
      <c r="G85" s="45" t="s">
        <v>22</v>
      </c>
      <c r="H85" s="117">
        <f>H86+H96+H106+H116</f>
        <v>7975.3</v>
      </c>
    </row>
    <row r="86" spans="1:8" ht="12.75">
      <c r="A86" s="5"/>
      <c r="B86" s="13" t="s">
        <v>39</v>
      </c>
      <c r="C86" s="5">
        <v>871</v>
      </c>
      <c r="D86" s="2" t="s">
        <v>36</v>
      </c>
      <c r="E86" s="2" t="s">
        <v>26</v>
      </c>
      <c r="F86" s="2" t="s">
        <v>24</v>
      </c>
      <c r="G86" s="45" t="s">
        <v>22</v>
      </c>
      <c r="H86" s="16">
        <f>H87+H92</f>
        <v>2626.8</v>
      </c>
    </row>
    <row r="87" spans="1:8" ht="12.75">
      <c r="A87" s="5"/>
      <c r="B87" s="15" t="s">
        <v>90</v>
      </c>
      <c r="C87" s="5">
        <v>871</v>
      </c>
      <c r="D87" s="3" t="s">
        <v>36</v>
      </c>
      <c r="E87" s="3" t="s">
        <v>26</v>
      </c>
      <c r="F87" s="9" t="s">
        <v>75</v>
      </c>
      <c r="G87" s="46" t="s">
        <v>22</v>
      </c>
      <c r="H87" s="17">
        <f>H88+H90</f>
        <v>461</v>
      </c>
    </row>
    <row r="88" spans="1:8" ht="47.25">
      <c r="A88" s="5"/>
      <c r="B88" s="74" t="s">
        <v>118</v>
      </c>
      <c r="C88" s="5">
        <v>871</v>
      </c>
      <c r="D88" s="72" t="s">
        <v>36</v>
      </c>
      <c r="E88" s="72" t="s">
        <v>26</v>
      </c>
      <c r="F88" s="72" t="s">
        <v>120</v>
      </c>
      <c r="G88" s="111"/>
      <c r="H88" s="112">
        <f>H89</f>
        <v>311</v>
      </c>
    </row>
    <row r="89" spans="1:8" ht="31.5">
      <c r="A89" s="5"/>
      <c r="B89" s="75" t="s">
        <v>172</v>
      </c>
      <c r="C89" s="5">
        <v>871</v>
      </c>
      <c r="D89" s="72" t="s">
        <v>36</v>
      </c>
      <c r="E89" s="72" t="s">
        <v>26</v>
      </c>
      <c r="F89" s="72" t="s">
        <v>120</v>
      </c>
      <c r="G89" s="113">
        <v>243</v>
      </c>
      <c r="H89" s="112">
        <v>311</v>
      </c>
    </row>
    <row r="90" spans="1:8" ht="63">
      <c r="A90" s="5"/>
      <c r="B90" s="75" t="s">
        <v>197</v>
      </c>
      <c r="C90" s="5">
        <v>871</v>
      </c>
      <c r="D90" s="72" t="s">
        <v>36</v>
      </c>
      <c r="E90" s="72" t="s">
        <v>26</v>
      </c>
      <c r="F90" s="72" t="s">
        <v>122</v>
      </c>
      <c r="G90" s="111"/>
      <c r="H90" s="112">
        <f>H91</f>
        <v>150</v>
      </c>
    </row>
    <row r="91" spans="1:8" ht="31.5">
      <c r="A91" s="5"/>
      <c r="B91" s="76" t="s">
        <v>173</v>
      </c>
      <c r="C91" s="5">
        <v>871</v>
      </c>
      <c r="D91" s="72" t="s">
        <v>36</v>
      </c>
      <c r="E91" s="72" t="s">
        <v>26</v>
      </c>
      <c r="F91" s="72" t="s">
        <v>122</v>
      </c>
      <c r="G91" s="113">
        <v>244</v>
      </c>
      <c r="H91" s="112">
        <v>150</v>
      </c>
    </row>
    <row r="92" spans="1:8" ht="38.25">
      <c r="A92" s="5"/>
      <c r="B92" s="133" t="s">
        <v>198</v>
      </c>
      <c r="C92" s="5">
        <v>871</v>
      </c>
      <c r="D92" s="72" t="s">
        <v>36</v>
      </c>
      <c r="E92" s="72" t="s">
        <v>26</v>
      </c>
      <c r="F92" s="72" t="s">
        <v>199</v>
      </c>
      <c r="G92" s="113"/>
      <c r="H92" s="112">
        <f>H93+H94</f>
        <v>2165.8</v>
      </c>
    </row>
    <row r="93" spans="1:8" ht="38.25">
      <c r="A93" s="5"/>
      <c r="B93" s="6" t="s">
        <v>200</v>
      </c>
      <c r="C93" s="5">
        <v>871</v>
      </c>
      <c r="D93" s="72" t="s">
        <v>36</v>
      </c>
      <c r="E93" s="72" t="s">
        <v>26</v>
      </c>
      <c r="F93" s="72" t="s">
        <v>201</v>
      </c>
      <c r="G93" s="113">
        <v>456</v>
      </c>
      <c r="H93" s="112">
        <v>1866.3</v>
      </c>
    </row>
    <row r="94" spans="1:8" ht="25.5">
      <c r="A94" s="5"/>
      <c r="B94" s="7" t="s">
        <v>223</v>
      </c>
      <c r="C94" s="5">
        <v>871</v>
      </c>
      <c r="D94" s="72" t="s">
        <v>36</v>
      </c>
      <c r="E94" s="72" t="s">
        <v>26</v>
      </c>
      <c r="F94" s="72" t="s">
        <v>224</v>
      </c>
      <c r="G94" s="113"/>
      <c r="H94" s="16">
        <f>H95</f>
        <v>299.5</v>
      </c>
    </row>
    <row r="95" spans="1:8" ht="12.75">
      <c r="A95" s="5"/>
      <c r="B95" s="68" t="s">
        <v>176</v>
      </c>
      <c r="C95" s="5">
        <v>871</v>
      </c>
      <c r="D95" s="151" t="s">
        <v>36</v>
      </c>
      <c r="E95" s="151" t="s">
        <v>26</v>
      </c>
      <c r="F95" s="151" t="s">
        <v>224</v>
      </c>
      <c r="G95" s="152">
        <v>540</v>
      </c>
      <c r="H95" s="16">
        <v>299.5</v>
      </c>
    </row>
    <row r="96" spans="1:8" ht="12.75">
      <c r="A96" s="5"/>
      <c r="B96" s="6" t="s">
        <v>15</v>
      </c>
      <c r="C96" s="160">
        <v>871</v>
      </c>
      <c r="D96" s="2" t="s">
        <v>36</v>
      </c>
      <c r="E96" s="14" t="s">
        <v>33</v>
      </c>
      <c r="F96" s="2"/>
      <c r="G96" s="45"/>
      <c r="H96" s="16">
        <f>H101+H97+H99</f>
        <v>1451</v>
      </c>
    </row>
    <row r="97" spans="1:8" ht="12.75">
      <c r="A97" s="5"/>
      <c r="B97" s="7" t="s">
        <v>235</v>
      </c>
      <c r="C97" s="5">
        <v>871</v>
      </c>
      <c r="D97" s="3" t="s">
        <v>36</v>
      </c>
      <c r="E97" s="9" t="s">
        <v>33</v>
      </c>
      <c r="F97" s="3" t="s">
        <v>234</v>
      </c>
      <c r="G97" s="46"/>
      <c r="H97" s="17">
        <f>H98</f>
        <v>6</v>
      </c>
    </row>
    <row r="98" spans="1:8" ht="25.5">
      <c r="A98" s="5"/>
      <c r="B98" s="7" t="s">
        <v>173</v>
      </c>
      <c r="C98" s="5">
        <v>871</v>
      </c>
      <c r="D98" s="3" t="s">
        <v>36</v>
      </c>
      <c r="E98" s="9" t="s">
        <v>33</v>
      </c>
      <c r="F98" s="3" t="s">
        <v>234</v>
      </c>
      <c r="G98" s="46">
        <v>244</v>
      </c>
      <c r="H98" s="17">
        <v>6</v>
      </c>
    </row>
    <row r="99" spans="1:8" ht="25.5">
      <c r="A99" s="5"/>
      <c r="B99" s="7" t="s">
        <v>236</v>
      </c>
      <c r="C99" s="5">
        <v>871</v>
      </c>
      <c r="D99" s="3" t="s">
        <v>36</v>
      </c>
      <c r="E99" s="9" t="s">
        <v>33</v>
      </c>
      <c r="F99" s="3" t="s">
        <v>237</v>
      </c>
      <c r="G99" s="46"/>
      <c r="H99" s="17">
        <f>H100</f>
        <v>1105</v>
      </c>
    </row>
    <row r="100" spans="1:8" ht="25.5">
      <c r="A100" s="5"/>
      <c r="B100" s="7" t="s">
        <v>173</v>
      </c>
      <c r="C100" s="5">
        <v>871</v>
      </c>
      <c r="D100" s="3" t="s">
        <v>36</v>
      </c>
      <c r="E100" s="9" t="s">
        <v>33</v>
      </c>
      <c r="F100" s="3" t="s">
        <v>237</v>
      </c>
      <c r="G100" s="46">
        <v>244</v>
      </c>
      <c r="H100" s="17">
        <v>1105</v>
      </c>
    </row>
    <row r="101" spans="1:8" ht="12.75">
      <c r="A101" s="5"/>
      <c r="B101" s="7" t="s">
        <v>190</v>
      </c>
      <c r="C101" s="5">
        <v>871</v>
      </c>
      <c r="D101" s="3" t="s">
        <v>36</v>
      </c>
      <c r="E101" s="9" t="s">
        <v>33</v>
      </c>
      <c r="F101" s="3" t="s">
        <v>75</v>
      </c>
      <c r="G101" s="3"/>
      <c r="H101" s="20">
        <f>H102+H104</f>
        <v>340</v>
      </c>
    </row>
    <row r="102" spans="1:8" ht="63">
      <c r="A102" s="5"/>
      <c r="B102" s="74" t="s">
        <v>123</v>
      </c>
      <c r="C102" s="5">
        <v>871</v>
      </c>
      <c r="D102" s="72" t="s">
        <v>36</v>
      </c>
      <c r="E102" s="110" t="s">
        <v>33</v>
      </c>
      <c r="F102" s="72" t="s">
        <v>124</v>
      </c>
      <c r="G102" s="110"/>
      <c r="H102" s="118">
        <f>H103</f>
        <v>140</v>
      </c>
    </row>
    <row r="103" spans="1:8" ht="31.5">
      <c r="A103" s="5"/>
      <c r="B103" s="75" t="s">
        <v>173</v>
      </c>
      <c r="C103" s="5">
        <v>871</v>
      </c>
      <c r="D103" s="72" t="s">
        <v>36</v>
      </c>
      <c r="E103" s="110" t="s">
        <v>33</v>
      </c>
      <c r="F103" s="72" t="s">
        <v>124</v>
      </c>
      <c r="G103" s="113">
        <v>244</v>
      </c>
      <c r="H103" s="118">
        <v>140</v>
      </c>
    </row>
    <row r="104" spans="1:8" ht="47.25">
      <c r="A104" s="5"/>
      <c r="B104" s="75" t="s">
        <v>212</v>
      </c>
      <c r="C104" s="5">
        <v>871</v>
      </c>
      <c r="D104" s="3" t="s">
        <v>36</v>
      </c>
      <c r="E104" s="3" t="s">
        <v>27</v>
      </c>
      <c r="F104" s="72" t="s">
        <v>133</v>
      </c>
      <c r="G104" s="113"/>
      <c r="H104" s="118">
        <f>H105</f>
        <v>200</v>
      </c>
    </row>
    <row r="105" spans="1:8" ht="31.5">
      <c r="A105" s="5"/>
      <c r="B105" s="75" t="s">
        <v>173</v>
      </c>
      <c r="C105" s="5">
        <v>871</v>
      </c>
      <c r="D105" s="3" t="s">
        <v>36</v>
      </c>
      <c r="E105" s="3" t="s">
        <v>27</v>
      </c>
      <c r="F105" s="72" t="s">
        <v>133</v>
      </c>
      <c r="G105" s="113">
        <v>244</v>
      </c>
      <c r="H105" s="118">
        <v>200</v>
      </c>
    </row>
    <row r="106" spans="1:8" ht="12.75">
      <c r="A106" s="5"/>
      <c r="B106" s="13" t="s">
        <v>16</v>
      </c>
      <c r="C106" s="5">
        <v>871</v>
      </c>
      <c r="D106" s="2" t="s">
        <v>36</v>
      </c>
      <c r="E106" s="2" t="s">
        <v>27</v>
      </c>
      <c r="F106" s="2" t="s">
        <v>24</v>
      </c>
      <c r="G106" s="45" t="s">
        <v>22</v>
      </c>
      <c r="H106" s="16">
        <f>H107</f>
        <v>3253.2</v>
      </c>
    </row>
    <row r="107" spans="1:8" ht="12.75">
      <c r="A107" s="5"/>
      <c r="B107" s="15" t="s">
        <v>90</v>
      </c>
      <c r="C107" s="5">
        <v>871</v>
      </c>
      <c r="D107" s="3" t="s">
        <v>36</v>
      </c>
      <c r="E107" s="3" t="s">
        <v>27</v>
      </c>
      <c r="F107" s="3" t="s">
        <v>75</v>
      </c>
      <c r="G107" s="46" t="s">
        <v>22</v>
      </c>
      <c r="H107" s="17">
        <f>H108+H110+H112+H114</f>
        <v>3253.2</v>
      </c>
    </row>
    <row r="108" spans="1:8" ht="47.25">
      <c r="A108" s="5"/>
      <c r="B108" s="74" t="s">
        <v>114</v>
      </c>
      <c r="C108" s="5">
        <v>871</v>
      </c>
      <c r="D108" s="3" t="s">
        <v>36</v>
      </c>
      <c r="E108" s="3" t="s">
        <v>27</v>
      </c>
      <c r="F108" s="115" t="s">
        <v>112</v>
      </c>
      <c r="G108" s="116"/>
      <c r="H108" s="119">
        <f>H109</f>
        <v>2000</v>
      </c>
    </row>
    <row r="109" spans="1:8" ht="31.5">
      <c r="A109" s="5"/>
      <c r="B109" s="75" t="s">
        <v>173</v>
      </c>
      <c r="C109" s="5">
        <v>871</v>
      </c>
      <c r="D109" s="3" t="s">
        <v>36</v>
      </c>
      <c r="E109" s="3" t="s">
        <v>27</v>
      </c>
      <c r="F109" s="115" t="s">
        <v>112</v>
      </c>
      <c r="G109" s="113">
        <v>244</v>
      </c>
      <c r="H109" s="112">
        <f>Прил7!F111</f>
        <v>2000</v>
      </c>
    </row>
    <row r="110" spans="1:8" ht="47.25">
      <c r="A110" s="5"/>
      <c r="B110" s="76" t="s">
        <v>132</v>
      </c>
      <c r="C110" s="5">
        <v>871</v>
      </c>
      <c r="D110" s="3" t="s">
        <v>36</v>
      </c>
      <c r="E110" s="3" t="s">
        <v>27</v>
      </c>
      <c r="F110" s="72" t="s">
        <v>125</v>
      </c>
      <c r="G110" s="113"/>
      <c r="H110" s="118">
        <f>H111</f>
        <v>50</v>
      </c>
    </row>
    <row r="111" spans="1:8" ht="31.5">
      <c r="A111" s="5"/>
      <c r="B111" s="75" t="s">
        <v>173</v>
      </c>
      <c r="C111" s="5">
        <v>871</v>
      </c>
      <c r="D111" s="3" t="s">
        <v>36</v>
      </c>
      <c r="E111" s="3" t="s">
        <v>27</v>
      </c>
      <c r="F111" s="72" t="s">
        <v>125</v>
      </c>
      <c r="G111" s="113">
        <v>244</v>
      </c>
      <c r="H111" s="118">
        <v>50</v>
      </c>
    </row>
    <row r="112" spans="1:8" ht="63">
      <c r="A112" s="5"/>
      <c r="B112" s="75" t="s">
        <v>130</v>
      </c>
      <c r="C112" s="5">
        <v>871</v>
      </c>
      <c r="D112" s="3" t="s">
        <v>36</v>
      </c>
      <c r="E112" s="3" t="s">
        <v>27</v>
      </c>
      <c r="F112" s="72" t="s">
        <v>131</v>
      </c>
      <c r="G112" s="113"/>
      <c r="H112" s="118">
        <f>H113</f>
        <v>583.2</v>
      </c>
    </row>
    <row r="113" spans="1:8" ht="31.5">
      <c r="A113" s="5"/>
      <c r="B113" s="75" t="s">
        <v>173</v>
      </c>
      <c r="C113" s="5">
        <v>871</v>
      </c>
      <c r="D113" s="3" t="s">
        <v>36</v>
      </c>
      <c r="E113" s="3" t="s">
        <v>27</v>
      </c>
      <c r="F113" s="72" t="s">
        <v>131</v>
      </c>
      <c r="G113" s="113">
        <v>244</v>
      </c>
      <c r="H113" s="118">
        <v>583.2</v>
      </c>
    </row>
    <row r="114" spans="1:8" ht="78.75">
      <c r="A114" s="5"/>
      <c r="B114" s="75" t="s">
        <v>127</v>
      </c>
      <c r="C114" s="5">
        <v>871</v>
      </c>
      <c r="D114" s="3" t="s">
        <v>36</v>
      </c>
      <c r="E114" s="3" t="s">
        <v>27</v>
      </c>
      <c r="F114" s="73" t="s">
        <v>129</v>
      </c>
      <c r="G114" s="113"/>
      <c r="H114" s="118">
        <f>H115</f>
        <v>620</v>
      </c>
    </row>
    <row r="115" spans="1:8" ht="31.5">
      <c r="A115" s="5"/>
      <c r="B115" s="75" t="s">
        <v>173</v>
      </c>
      <c r="C115" s="5">
        <v>871</v>
      </c>
      <c r="D115" s="3" t="s">
        <v>36</v>
      </c>
      <c r="E115" s="3" t="s">
        <v>27</v>
      </c>
      <c r="F115" s="73" t="s">
        <v>129</v>
      </c>
      <c r="G115" s="113">
        <v>244</v>
      </c>
      <c r="H115" s="118">
        <v>620</v>
      </c>
    </row>
    <row r="116" spans="1:8" ht="25.5">
      <c r="A116" s="5"/>
      <c r="B116" s="13" t="s">
        <v>202</v>
      </c>
      <c r="C116" s="5">
        <v>871</v>
      </c>
      <c r="D116" s="2" t="s">
        <v>36</v>
      </c>
      <c r="E116" s="2" t="s">
        <v>36</v>
      </c>
      <c r="F116" s="2"/>
      <c r="G116" s="45"/>
      <c r="H116" s="16">
        <f>H117</f>
        <v>644.3</v>
      </c>
    </row>
    <row r="117" spans="1:8" ht="31.5">
      <c r="A117" s="5"/>
      <c r="B117" s="75" t="s">
        <v>48</v>
      </c>
      <c r="C117" s="5">
        <v>871</v>
      </c>
      <c r="D117" s="9" t="s">
        <v>36</v>
      </c>
      <c r="E117" s="9" t="s">
        <v>36</v>
      </c>
      <c r="F117" s="73" t="s">
        <v>203</v>
      </c>
      <c r="G117" s="113"/>
      <c r="H117" s="118">
        <f>SUM(H118:H121)</f>
        <v>644.3</v>
      </c>
    </row>
    <row r="118" spans="1:8" ht="15">
      <c r="A118" s="5"/>
      <c r="B118" s="95" t="s">
        <v>170</v>
      </c>
      <c r="C118" s="5">
        <v>871</v>
      </c>
      <c r="D118" s="9" t="s">
        <v>36</v>
      </c>
      <c r="E118" s="9" t="s">
        <v>36</v>
      </c>
      <c r="F118" s="73" t="s">
        <v>203</v>
      </c>
      <c r="G118" s="46">
        <v>111</v>
      </c>
      <c r="H118" s="118">
        <v>495.3</v>
      </c>
    </row>
    <row r="119" spans="1:8" ht="31.5">
      <c r="A119" s="5"/>
      <c r="B119" s="76" t="s">
        <v>171</v>
      </c>
      <c r="C119" s="5">
        <v>871</v>
      </c>
      <c r="D119" s="9" t="s">
        <v>36</v>
      </c>
      <c r="E119" s="9" t="s">
        <v>36</v>
      </c>
      <c r="F119" s="73" t="s">
        <v>203</v>
      </c>
      <c r="G119" s="46">
        <v>242</v>
      </c>
      <c r="H119" s="118">
        <v>52.1</v>
      </c>
    </row>
    <row r="120" spans="1:8" ht="31.5">
      <c r="A120" s="5"/>
      <c r="B120" s="76" t="s">
        <v>173</v>
      </c>
      <c r="C120" s="5">
        <v>871</v>
      </c>
      <c r="D120" s="9" t="s">
        <v>36</v>
      </c>
      <c r="E120" s="9" t="s">
        <v>36</v>
      </c>
      <c r="F120" s="73" t="s">
        <v>203</v>
      </c>
      <c r="G120" s="46">
        <v>244</v>
      </c>
      <c r="H120" s="118">
        <v>94.9</v>
      </c>
    </row>
    <row r="121" spans="1:8" ht="31.5">
      <c r="A121" s="5"/>
      <c r="B121" s="76" t="s">
        <v>174</v>
      </c>
      <c r="C121" s="5">
        <v>871</v>
      </c>
      <c r="D121" s="9" t="s">
        <v>36</v>
      </c>
      <c r="E121" s="9" t="s">
        <v>36</v>
      </c>
      <c r="F121" s="73" t="s">
        <v>203</v>
      </c>
      <c r="G121" s="46">
        <v>851</v>
      </c>
      <c r="H121" s="118">
        <v>2</v>
      </c>
    </row>
    <row r="122" spans="1:8" ht="14.25">
      <c r="A122" s="5"/>
      <c r="B122" s="4" t="s">
        <v>105</v>
      </c>
      <c r="C122" s="5">
        <v>871</v>
      </c>
      <c r="D122" s="25" t="s">
        <v>40</v>
      </c>
      <c r="E122" s="25"/>
      <c r="F122" s="24"/>
      <c r="G122" s="24"/>
      <c r="H122" s="54">
        <f>H123</f>
        <v>60</v>
      </c>
    </row>
    <row r="123" spans="1:8" ht="25.5">
      <c r="A123" s="5"/>
      <c r="B123" s="145" t="s">
        <v>87</v>
      </c>
      <c r="C123" s="5">
        <v>871</v>
      </c>
      <c r="D123" s="14" t="s">
        <v>40</v>
      </c>
      <c r="E123" s="14" t="s">
        <v>36</v>
      </c>
      <c r="F123" s="2"/>
      <c r="G123" s="45"/>
      <c r="H123" s="16">
        <f>H124</f>
        <v>60</v>
      </c>
    </row>
    <row r="124" spans="1:8" ht="12.75">
      <c r="A124" s="5"/>
      <c r="B124" s="15" t="s">
        <v>86</v>
      </c>
      <c r="C124" s="5">
        <v>871</v>
      </c>
      <c r="D124" s="22" t="s">
        <v>13</v>
      </c>
      <c r="E124" s="22" t="s">
        <v>36</v>
      </c>
      <c r="F124" s="23" t="s">
        <v>84</v>
      </c>
      <c r="G124" s="45"/>
      <c r="H124" s="16">
        <f>H125</f>
        <v>60</v>
      </c>
    </row>
    <row r="125" spans="1:8" ht="12.75">
      <c r="A125" s="5"/>
      <c r="B125" s="59" t="s">
        <v>85</v>
      </c>
      <c r="C125" s="5">
        <v>871</v>
      </c>
      <c r="D125" s="22" t="s">
        <v>13</v>
      </c>
      <c r="E125" s="22" t="s">
        <v>36</v>
      </c>
      <c r="F125" s="23" t="s">
        <v>83</v>
      </c>
      <c r="G125" s="48"/>
      <c r="H125" s="17">
        <f>H126</f>
        <v>60</v>
      </c>
    </row>
    <row r="126" spans="1:8" ht="31.5">
      <c r="A126" s="5"/>
      <c r="B126" s="76" t="s">
        <v>173</v>
      </c>
      <c r="C126" s="5">
        <v>871</v>
      </c>
      <c r="D126" s="22" t="s">
        <v>13</v>
      </c>
      <c r="E126" s="22" t="s">
        <v>36</v>
      </c>
      <c r="F126" s="23" t="s">
        <v>83</v>
      </c>
      <c r="G126" s="47" t="s">
        <v>183</v>
      </c>
      <c r="H126" s="17">
        <v>60</v>
      </c>
    </row>
    <row r="127" spans="1:8" ht="14.25">
      <c r="A127" s="5"/>
      <c r="B127" s="4" t="s">
        <v>191</v>
      </c>
      <c r="C127" s="5">
        <v>871</v>
      </c>
      <c r="D127" s="25" t="s">
        <v>41</v>
      </c>
      <c r="E127" s="25"/>
      <c r="F127" s="24"/>
      <c r="G127" s="49"/>
      <c r="H127" s="16">
        <f>H128+H158</f>
        <v>2647.2999999999993</v>
      </c>
    </row>
    <row r="128" spans="1:8" ht="12.75">
      <c r="A128" s="5"/>
      <c r="B128" s="6" t="s">
        <v>42</v>
      </c>
      <c r="C128" s="5">
        <v>871</v>
      </c>
      <c r="D128" s="2" t="s">
        <v>41</v>
      </c>
      <c r="E128" s="2" t="s">
        <v>26</v>
      </c>
      <c r="F128" s="2" t="s">
        <v>24</v>
      </c>
      <c r="G128" s="45" t="s">
        <v>22</v>
      </c>
      <c r="H128" s="16">
        <f>H129+H135+H138+H140+H142+H150+H154+H156+H148</f>
        <v>2627.2999999999993</v>
      </c>
    </row>
    <row r="129" spans="1:8" ht="25.5">
      <c r="A129" s="5"/>
      <c r="B129" s="6" t="s">
        <v>43</v>
      </c>
      <c r="C129" s="5">
        <v>871</v>
      </c>
      <c r="D129" s="2" t="s">
        <v>41</v>
      </c>
      <c r="E129" s="2" t="s">
        <v>26</v>
      </c>
      <c r="F129" s="2" t="s">
        <v>14</v>
      </c>
      <c r="G129" s="45"/>
      <c r="H129" s="16">
        <f>H130</f>
        <v>1520.3</v>
      </c>
    </row>
    <row r="130" spans="1:8" ht="12.75">
      <c r="A130" s="5"/>
      <c r="B130" s="7" t="s">
        <v>48</v>
      </c>
      <c r="C130" s="5">
        <v>871</v>
      </c>
      <c r="D130" s="3" t="s">
        <v>41</v>
      </c>
      <c r="E130" s="3" t="s">
        <v>26</v>
      </c>
      <c r="F130" s="3" t="s">
        <v>47</v>
      </c>
      <c r="G130" s="46"/>
      <c r="H130" s="17">
        <f>H131+H132+H133+H134</f>
        <v>1520.3</v>
      </c>
    </row>
    <row r="131" spans="1:8" ht="15.75">
      <c r="A131" s="5"/>
      <c r="B131" s="76" t="s">
        <v>170</v>
      </c>
      <c r="C131" s="5">
        <v>871</v>
      </c>
      <c r="D131" s="3" t="s">
        <v>41</v>
      </c>
      <c r="E131" s="3" t="s">
        <v>26</v>
      </c>
      <c r="F131" s="3" t="s">
        <v>47</v>
      </c>
      <c r="G131" s="47" t="s">
        <v>192</v>
      </c>
      <c r="H131" s="17">
        <v>917.1</v>
      </c>
    </row>
    <row r="132" spans="1:8" ht="31.5">
      <c r="A132" s="5"/>
      <c r="B132" s="76" t="s">
        <v>171</v>
      </c>
      <c r="C132" s="5">
        <v>871</v>
      </c>
      <c r="D132" s="3" t="s">
        <v>41</v>
      </c>
      <c r="E132" s="3" t="s">
        <v>26</v>
      </c>
      <c r="F132" s="3" t="s">
        <v>47</v>
      </c>
      <c r="G132" s="46">
        <v>242</v>
      </c>
      <c r="H132" s="17">
        <v>15.8</v>
      </c>
    </row>
    <row r="133" spans="1:8" ht="31.5">
      <c r="A133" s="5"/>
      <c r="B133" s="76" t="s">
        <v>173</v>
      </c>
      <c r="C133" s="5">
        <v>871</v>
      </c>
      <c r="D133" s="3" t="s">
        <v>41</v>
      </c>
      <c r="E133" s="3" t="s">
        <v>26</v>
      </c>
      <c r="F133" s="3" t="s">
        <v>47</v>
      </c>
      <c r="G133" s="46">
        <v>244</v>
      </c>
      <c r="H133" s="17">
        <v>569.4</v>
      </c>
    </row>
    <row r="134" spans="1:8" ht="31.5">
      <c r="A134" s="5"/>
      <c r="B134" s="76" t="s">
        <v>174</v>
      </c>
      <c r="C134" s="5">
        <v>871</v>
      </c>
      <c r="D134" s="3" t="s">
        <v>41</v>
      </c>
      <c r="E134" s="3" t="s">
        <v>26</v>
      </c>
      <c r="F134" s="3" t="s">
        <v>47</v>
      </c>
      <c r="G134" s="46">
        <v>851</v>
      </c>
      <c r="H134" s="19">
        <v>18</v>
      </c>
    </row>
    <row r="135" spans="1:8" ht="38.25">
      <c r="A135" s="5"/>
      <c r="B135" s="127" t="s">
        <v>49</v>
      </c>
      <c r="C135" s="5">
        <v>871</v>
      </c>
      <c r="D135" s="6" t="s">
        <v>41</v>
      </c>
      <c r="E135" s="6" t="s">
        <v>26</v>
      </c>
      <c r="F135" s="6" t="s">
        <v>217</v>
      </c>
      <c r="G135" s="136"/>
      <c r="H135" s="137">
        <f>H136</f>
        <v>14.1</v>
      </c>
    </row>
    <row r="136" spans="1:8" ht="15.75">
      <c r="A136" s="5"/>
      <c r="B136" s="75" t="s">
        <v>170</v>
      </c>
      <c r="C136" s="5">
        <v>871</v>
      </c>
      <c r="D136" s="72" t="s">
        <v>41</v>
      </c>
      <c r="E136" s="72" t="s">
        <v>26</v>
      </c>
      <c r="F136" s="72" t="s">
        <v>217</v>
      </c>
      <c r="G136" s="120" t="s">
        <v>192</v>
      </c>
      <c r="H136" s="118">
        <v>14.1</v>
      </c>
    </row>
    <row r="137" spans="1:8" ht="12.75">
      <c r="A137" s="5"/>
      <c r="B137" s="15" t="s">
        <v>90</v>
      </c>
      <c r="C137" s="5">
        <v>871</v>
      </c>
      <c r="D137" s="72" t="s">
        <v>41</v>
      </c>
      <c r="E137" s="72" t="s">
        <v>26</v>
      </c>
      <c r="F137" s="3" t="s">
        <v>75</v>
      </c>
      <c r="G137" s="110"/>
      <c r="H137" s="118">
        <f>H138+H141</f>
        <v>174.5</v>
      </c>
    </row>
    <row r="138" spans="1:8" ht="42.75">
      <c r="A138" s="5"/>
      <c r="B138" s="131" t="s">
        <v>115</v>
      </c>
      <c r="C138" s="5">
        <v>871</v>
      </c>
      <c r="D138" s="101" t="s">
        <v>41</v>
      </c>
      <c r="E138" s="101" t="s">
        <v>26</v>
      </c>
      <c r="F138" s="132" t="s">
        <v>113</v>
      </c>
      <c r="G138" s="141"/>
      <c r="H138" s="142">
        <f>H139</f>
        <v>74.5</v>
      </c>
    </row>
    <row r="139" spans="1:8" ht="31.5">
      <c r="A139" s="5"/>
      <c r="B139" s="76" t="s">
        <v>173</v>
      </c>
      <c r="C139" s="5">
        <v>871</v>
      </c>
      <c r="D139" s="72" t="s">
        <v>41</v>
      </c>
      <c r="E139" s="72" t="s">
        <v>26</v>
      </c>
      <c r="F139" s="139" t="s">
        <v>113</v>
      </c>
      <c r="G139" s="110" t="s">
        <v>183</v>
      </c>
      <c r="H139" s="118">
        <v>74.5</v>
      </c>
    </row>
    <row r="140" spans="1:8" ht="57">
      <c r="A140" s="5"/>
      <c r="B140" s="135" t="s">
        <v>132</v>
      </c>
      <c r="C140" s="5">
        <v>871</v>
      </c>
      <c r="D140" s="101" t="s">
        <v>41</v>
      </c>
      <c r="E140" s="101" t="s">
        <v>26</v>
      </c>
      <c r="F140" s="132" t="s">
        <v>125</v>
      </c>
      <c r="G140" s="141"/>
      <c r="H140" s="118">
        <f>H141</f>
        <v>100</v>
      </c>
    </row>
    <row r="141" spans="1:8" ht="31.5">
      <c r="A141" s="5"/>
      <c r="B141" s="76" t="s">
        <v>173</v>
      </c>
      <c r="C141" s="5">
        <v>871</v>
      </c>
      <c r="D141" s="72" t="s">
        <v>41</v>
      </c>
      <c r="E141" s="72" t="s">
        <v>26</v>
      </c>
      <c r="F141" s="139" t="s">
        <v>125</v>
      </c>
      <c r="G141" s="110" t="s">
        <v>183</v>
      </c>
      <c r="H141" s="118">
        <v>100</v>
      </c>
    </row>
    <row r="142" spans="1:8" ht="12.75">
      <c r="A142" s="5"/>
      <c r="B142" s="6" t="s">
        <v>64</v>
      </c>
      <c r="C142" s="5">
        <v>871</v>
      </c>
      <c r="D142" s="24" t="s">
        <v>41</v>
      </c>
      <c r="E142" s="24" t="s">
        <v>26</v>
      </c>
      <c r="F142" s="24" t="s">
        <v>65</v>
      </c>
      <c r="G142" s="53"/>
      <c r="H142" s="54">
        <f>H143</f>
        <v>673.9</v>
      </c>
    </row>
    <row r="143" spans="1:8" ht="12.75">
      <c r="A143" s="5"/>
      <c r="B143" s="7" t="s">
        <v>48</v>
      </c>
      <c r="C143" s="5">
        <v>871</v>
      </c>
      <c r="D143" s="23" t="s">
        <v>41</v>
      </c>
      <c r="E143" s="23" t="s">
        <v>26</v>
      </c>
      <c r="F143" s="23" t="s">
        <v>66</v>
      </c>
      <c r="G143" s="52"/>
      <c r="H143" s="20">
        <f>SUM(H144:H147)</f>
        <v>673.9</v>
      </c>
    </row>
    <row r="144" spans="1:8" ht="15.75">
      <c r="A144" s="5"/>
      <c r="B144" s="76" t="s">
        <v>170</v>
      </c>
      <c r="C144" s="5">
        <v>871</v>
      </c>
      <c r="D144" s="21" t="s">
        <v>41</v>
      </c>
      <c r="E144" s="21" t="s">
        <v>26</v>
      </c>
      <c r="F144" s="27" t="s">
        <v>66</v>
      </c>
      <c r="G144" s="47" t="s">
        <v>192</v>
      </c>
      <c r="H144" s="26">
        <v>550.1</v>
      </c>
    </row>
    <row r="145" spans="1:8" ht="30.75" customHeight="1">
      <c r="A145" s="5"/>
      <c r="B145" s="75" t="s">
        <v>171</v>
      </c>
      <c r="C145" s="5">
        <v>871</v>
      </c>
      <c r="D145" s="21" t="s">
        <v>41</v>
      </c>
      <c r="E145" s="21" t="s">
        <v>26</v>
      </c>
      <c r="F145" s="27" t="s">
        <v>66</v>
      </c>
      <c r="G145" s="47" t="s">
        <v>180</v>
      </c>
      <c r="H145" s="26">
        <v>29.8</v>
      </c>
    </row>
    <row r="146" spans="1:8" ht="31.5" hidden="1">
      <c r="A146" s="5"/>
      <c r="B146" s="76" t="s">
        <v>172</v>
      </c>
      <c r="C146" s="5">
        <v>871</v>
      </c>
      <c r="D146" s="21" t="s">
        <v>41</v>
      </c>
      <c r="E146" s="21" t="s">
        <v>26</v>
      </c>
      <c r="F146" s="27" t="s">
        <v>66</v>
      </c>
      <c r="G146" s="46">
        <v>243</v>
      </c>
      <c r="H146" s="26"/>
    </row>
    <row r="147" spans="1:8" ht="31.5">
      <c r="A147" s="5"/>
      <c r="B147" s="76" t="s">
        <v>173</v>
      </c>
      <c r="C147" s="5">
        <v>871</v>
      </c>
      <c r="D147" s="21" t="s">
        <v>41</v>
      </c>
      <c r="E147" s="21" t="s">
        <v>26</v>
      </c>
      <c r="F147" s="27" t="s">
        <v>66</v>
      </c>
      <c r="G147" s="46">
        <v>244</v>
      </c>
      <c r="H147" s="26">
        <v>94</v>
      </c>
    </row>
    <row r="148" spans="1:8" ht="31.5">
      <c r="A148" s="5"/>
      <c r="B148" s="165" t="s">
        <v>242</v>
      </c>
      <c r="C148" s="5">
        <v>871</v>
      </c>
      <c r="D148" s="101" t="s">
        <v>41</v>
      </c>
      <c r="E148" s="101" t="s">
        <v>26</v>
      </c>
      <c r="F148" s="24">
        <v>4400200</v>
      </c>
      <c r="G148" s="45"/>
      <c r="H148" s="54">
        <f>H149</f>
        <v>13.7</v>
      </c>
    </row>
    <row r="149" spans="1:8" ht="15.75">
      <c r="A149" s="5"/>
      <c r="B149" s="76" t="s">
        <v>176</v>
      </c>
      <c r="C149" s="5">
        <v>871</v>
      </c>
      <c r="D149" s="21" t="s">
        <v>41</v>
      </c>
      <c r="E149" s="21" t="s">
        <v>26</v>
      </c>
      <c r="F149" s="27">
        <v>4400200</v>
      </c>
      <c r="G149" s="46">
        <v>540</v>
      </c>
      <c r="H149" s="26">
        <v>13.7</v>
      </c>
    </row>
    <row r="150" spans="1:8" ht="40.5">
      <c r="A150" s="5"/>
      <c r="B150" s="121" t="s">
        <v>49</v>
      </c>
      <c r="C150" s="5">
        <v>871</v>
      </c>
      <c r="D150" s="122" t="s">
        <v>41</v>
      </c>
      <c r="E150" s="122" t="s">
        <v>26</v>
      </c>
      <c r="F150" s="6" t="s">
        <v>217</v>
      </c>
      <c r="G150" s="124"/>
      <c r="H150" s="125">
        <f>H151</f>
        <v>6.2</v>
      </c>
    </row>
    <row r="151" spans="1:8" ht="15" customHeight="1">
      <c r="A151" s="5"/>
      <c r="B151" s="75" t="s">
        <v>170</v>
      </c>
      <c r="C151" s="5">
        <v>871</v>
      </c>
      <c r="D151" s="72" t="s">
        <v>41</v>
      </c>
      <c r="E151" s="72" t="s">
        <v>26</v>
      </c>
      <c r="F151" s="72" t="s">
        <v>217</v>
      </c>
      <c r="G151" s="120" t="s">
        <v>192</v>
      </c>
      <c r="H151" s="118">
        <v>6.2</v>
      </c>
    </row>
    <row r="152" spans="1:8" ht="13.5" hidden="1">
      <c r="A152" s="5"/>
      <c r="B152" s="126" t="s">
        <v>69</v>
      </c>
      <c r="C152" s="5">
        <v>871</v>
      </c>
      <c r="D152" s="122" t="s">
        <v>41</v>
      </c>
      <c r="E152" s="122" t="s">
        <v>26</v>
      </c>
      <c r="F152" s="123" t="s">
        <v>66</v>
      </c>
      <c r="G152" s="124"/>
      <c r="H152" s="125">
        <f>H153</f>
        <v>0</v>
      </c>
    </row>
    <row r="153" spans="1:8" ht="15.75" hidden="1">
      <c r="A153" s="5"/>
      <c r="B153" s="75" t="s">
        <v>170</v>
      </c>
      <c r="C153" s="5">
        <v>871</v>
      </c>
      <c r="D153" s="72" t="s">
        <v>41</v>
      </c>
      <c r="E153" s="72" t="s">
        <v>26</v>
      </c>
      <c r="F153" s="27" t="s">
        <v>66</v>
      </c>
      <c r="G153" s="120" t="s">
        <v>192</v>
      </c>
      <c r="H153" s="118"/>
    </row>
    <row r="154" spans="1:8" ht="51">
      <c r="A154" s="5"/>
      <c r="B154" s="127" t="s">
        <v>193</v>
      </c>
      <c r="C154" s="5">
        <v>871</v>
      </c>
      <c r="D154" s="72" t="s">
        <v>41</v>
      </c>
      <c r="E154" s="72" t="s">
        <v>26</v>
      </c>
      <c r="F154" s="123" t="s">
        <v>218</v>
      </c>
      <c r="G154" s="120"/>
      <c r="H154" s="118">
        <f>H155</f>
        <v>212.6</v>
      </c>
    </row>
    <row r="155" spans="1:8" ht="47.25">
      <c r="A155" s="5"/>
      <c r="B155" s="75" t="s">
        <v>194</v>
      </c>
      <c r="C155" s="5">
        <v>871</v>
      </c>
      <c r="D155" s="72" t="s">
        <v>41</v>
      </c>
      <c r="E155" s="72" t="s">
        <v>26</v>
      </c>
      <c r="F155" s="27" t="s">
        <v>218</v>
      </c>
      <c r="G155" s="120" t="s">
        <v>195</v>
      </c>
      <c r="H155" s="118">
        <v>212.6</v>
      </c>
    </row>
    <row r="156" spans="1:8" ht="38.25">
      <c r="A156" s="5"/>
      <c r="B156" s="127" t="s">
        <v>238</v>
      </c>
      <c r="C156" s="5">
        <v>871</v>
      </c>
      <c r="D156" s="101" t="s">
        <v>41</v>
      </c>
      <c r="E156" s="101" t="s">
        <v>26</v>
      </c>
      <c r="F156" s="24" t="s">
        <v>239</v>
      </c>
      <c r="G156" s="143"/>
      <c r="H156" s="142">
        <f>H157</f>
        <v>12</v>
      </c>
    </row>
    <row r="157" spans="1:8" ht="15.75">
      <c r="A157" s="5"/>
      <c r="B157" s="75" t="s">
        <v>170</v>
      </c>
      <c r="C157" s="5">
        <v>871</v>
      </c>
      <c r="D157" s="72" t="s">
        <v>41</v>
      </c>
      <c r="E157" s="72" t="s">
        <v>26</v>
      </c>
      <c r="F157" s="23" t="s">
        <v>239</v>
      </c>
      <c r="G157" s="120" t="s">
        <v>192</v>
      </c>
      <c r="H157" s="118">
        <v>12</v>
      </c>
    </row>
    <row r="158" spans="1:8" ht="31.5">
      <c r="A158" s="5"/>
      <c r="B158" s="128" t="s">
        <v>204</v>
      </c>
      <c r="C158" s="5">
        <v>871</v>
      </c>
      <c r="D158" s="141" t="s">
        <v>41</v>
      </c>
      <c r="E158" s="141" t="s">
        <v>35</v>
      </c>
      <c r="F158" s="123"/>
      <c r="G158" s="143"/>
      <c r="H158" s="142">
        <f>H161+H159</f>
        <v>20</v>
      </c>
    </row>
    <row r="159" spans="1:8" ht="15">
      <c r="A159" s="5"/>
      <c r="B159" s="134" t="s">
        <v>241</v>
      </c>
      <c r="C159" s="5">
        <v>871</v>
      </c>
      <c r="D159" s="110" t="s">
        <v>41</v>
      </c>
      <c r="E159" s="110" t="s">
        <v>35</v>
      </c>
      <c r="F159" s="23" t="s">
        <v>240</v>
      </c>
      <c r="G159" s="143"/>
      <c r="H159" s="118">
        <f>H160</f>
        <v>10</v>
      </c>
    </row>
    <row r="160" spans="1:8" ht="30">
      <c r="A160" s="5"/>
      <c r="B160" s="161" t="s">
        <v>173</v>
      </c>
      <c r="C160" s="5">
        <v>871</v>
      </c>
      <c r="D160" s="110" t="s">
        <v>41</v>
      </c>
      <c r="E160" s="110" t="s">
        <v>35</v>
      </c>
      <c r="F160" s="23" t="s">
        <v>240</v>
      </c>
      <c r="G160" s="120" t="s">
        <v>183</v>
      </c>
      <c r="H160" s="118">
        <v>10</v>
      </c>
    </row>
    <row r="161" spans="1:8" ht="45">
      <c r="A161" s="5"/>
      <c r="B161" s="134" t="s">
        <v>119</v>
      </c>
      <c r="C161" s="5">
        <v>871</v>
      </c>
      <c r="D161" s="110" t="s">
        <v>41</v>
      </c>
      <c r="E161" s="110" t="s">
        <v>35</v>
      </c>
      <c r="F161" s="23" t="s">
        <v>121</v>
      </c>
      <c r="G161" s="120"/>
      <c r="H161" s="118">
        <f>H162</f>
        <v>10</v>
      </c>
    </row>
    <row r="162" spans="1:8" ht="31.5">
      <c r="A162" s="5"/>
      <c r="B162" s="76" t="s">
        <v>173</v>
      </c>
      <c r="C162" s="5">
        <v>871</v>
      </c>
      <c r="D162" s="110" t="s">
        <v>41</v>
      </c>
      <c r="E162" s="110" t="s">
        <v>35</v>
      </c>
      <c r="F162" s="23" t="s">
        <v>121</v>
      </c>
      <c r="G162" s="120" t="s">
        <v>183</v>
      </c>
      <c r="H162" s="118">
        <v>10</v>
      </c>
    </row>
    <row r="163" spans="1:8" ht="14.25">
      <c r="A163" s="5"/>
      <c r="B163" s="4" t="s">
        <v>196</v>
      </c>
      <c r="C163" s="5">
        <v>871</v>
      </c>
      <c r="D163" s="25" t="s">
        <v>70</v>
      </c>
      <c r="E163" s="25"/>
      <c r="F163" s="24"/>
      <c r="G163" s="24"/>
      <c r="H163" s="54">
        <f>H164</f>
        <v>20</v>
      </c>
    </row>
    <row r="164" spans="1:8" ht="12.75">
      <c r="A164" s="5"/>
      <c r="B164" s="15" t="s">
        <v>205</v>
      </c>
      <c r="C164" s="5">
        <v>871</v>
      </c>
      <c r="D164" s="22" t="s">
        <v>70</v>
      </c>
      <c r="E164" s="22" t="s">
        <v>27</v>
      </c>
      <c r="F164" s="23"/>
      <c r="G164" s="23"/>
      <c r="H164" s="20">
        <f>H165</f>
        <v>20</v>
      </c>
    </row>
    <row r="165" spans="1:8" ht="45">
      <c r="A165" s="5"/>
      <c r="B165" s="134" t="s">
        <v>119</v>
      </c>
      <c r="C165" s="5">
        <v>871</v>
      </c>
      <c r="D165" s="22" t="s">
        <v>70</v>
      </c>
      <c r="E165" s="22" t="s">
        <v>27</v>
      </c>
      <c r="F165" s="139" t="s">
        <v>121</v>
      </c>
      <c r="G165" s="23"/>
      <c r="H165" s="26">
        <f>H166</f>
        <v>20</v>
      </c>
    </row>
    <row r="166" spans="1:8" ht="31.5">
      <c r="A166" s="5"/>
      <c r="B166" s="76" t="s">
        <v>173</v>
      </c>
      <c r="C166" s="5">
        <v>871</v>
      </c>
      <c r="D166" s="138" t="s">
        <v>70</v>
      </c>
      <c r="E166" s="138" t="s">
        <v>27</v>
      </c>
      <c r="F166" s="139" t="s">
        <v>121</v>
      </c>
      <c r="G166" s="140">
        <v>244</v>
      </c>
      <c r="H166" s="26">
        <v>20</v>
      </c>
    </row>
    <row r="167" spans="4:8" ht="12.75">
      <c r="D167"/>
      <c r="E167"/>
      <c r="F167"/>
      <c r="G167"/>
      <c r="H167" s="51">
        <f>H13+H54+H59+H68+H85+H122+H127+H163</f>
        <v>20851.899999999998</v>
      </c>
    </row>
    <row r="168" spans="4:8" ht="12.75">
      <c r="D168"/>
      <c r="E168"/>
      <c r="F168"/>
      <c r="G168"/>
      <c r="H168"/>
    </row>
    <row r="169" spans="4:8" ht="12.75">
      <c r="D169"/>
      <c r="E169"/>
      <c r="F169"/>
      <c r="G169" s="56" t="s">
        <v>26</v>
      </c>
      <c r="H169" s="44">
        <f>H13</f>
        <v>5586.299999999999</v>
      </c>
    </row>
    <row r="170" spans="4:8" ht="12.75">
      <c r="D170"/>
      <c r="E170"/>
      <c r="F170"/>
      <c r="G170" s="56" t="s">
        <v>33</v>
      </c>
      <c r="H170" s="44">
        <f>H54</f>
        <v>150</v>
      </c>
    </row>
    <row r="171" spans="4:8" ht="12.75">
      <c r="D171"/>
      <c r="E171"/>
      <c r="F171"/>
      <c r="G171" s="56" t="s">
        <v>27</v>
      </c>
      <c r="H171" s="44">
        <f>H59</f>
        <v>55</v>
      </c>
    </row>
    <row r="172" spans="4:8" ht="12.75">
      <c r="D172"/>
      <c r="E172"/>
      <c r="F172"/>
      <c r="G172" s="56" t="s">
        <v>35</v>
      </c>
      <c r="H172" s="44">
        <f>H68</f>
        <v>4358</v>
      </c>
    </row>
    <row r="173" spans="4:8" ht="12.75">
      <c r="D173"/>
      <c r="E173"/>
      <c r="F173"/>
      <c r="G173" s="56" t="s">
        <v>36</v>
      </c>
      <c r="H173" s="44">
        <f>H85</f>
        <v>7975.3</v>
      </c>
    </row>
    <row r="174" spans="4:8" ht="12.75">
      <c r="D174"/>
      <c r="E174"/>
      <c r="F174"/>
      <c r="G174" s="56" t="s">
        <v>40</v>
      </c>
      <c r="H174" s="44">
        <f>H122</f>
        <v>60</v>
      </c>
    </row>
    <row r="175" spans="4:8" ht="12.75">
      <c r="D175"/>
      <c r="E175"/>
      <c r="F175"/>
      <c r="G175" s="56" t="s">
        <v>41</v>
      </c>
      <c r="H175" s="44">
        <f>H127</f>
        <v>2647.2999999999993</v>
      </c>
    </row>
    <row r="176" spans="4:8" ht="12.75">
      <c r="D176"/>
      <c r="E176"/>
      <c r="F176"/>
      <c r="G176" s="56" t="s">
        <v>71</v>
      </c>
      <c r="H176" s="44"/>
    </row>
    <row r="177" spans="4:8" ht="12.75">
      <c r="D177"/>
      <c r="E177"/>
      <c r="F177"/>
      <c r="G177" s="56">
        <v>10</v>
      </c>
      <c r="H177" s="44">
        <f>H163</f>
        <v>20</v>
      </c>
    </row>
    <row r="178" spans="4:8" ht="12.75">
      <c r="D178"/>
      <c r="E178"/>
      <c r="F178"/>
      <c r="G178" s="56" t="s">
        <v>106</v>
      </c>
      <c r="H178" s="44"/>
    </row>
    <row r="179" spans="4:8" ht="12.75">
      <c r="D179"/>
      <c r="E179"/>
      <c r="F179"/>
      <c r="G179"/>
      <c r="H179" s="60">
        <f>SUM(H169:H178)</f>
        <v>20851.899999999998</v>
      </c>
    </row>
  </sheetData>
  <sheetProtection/>
  <mergeCells count="8">
    <mergeCell ref="B2:H2"/>
    <mergeCell ref="B3:H3"/>
    <mergeCell ref="C4:H4"/>
    <mergeCell ref="F5:H5"/>
    <mergeCell ref="C6:H6"/>
    <mergeCell ref="A9:H9"/>
    <mergeCell ref="A8:H8"/>
    <mergeCell ref="E7:H7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tabSelected="1" workbookViewId="0" topLeftCell="A2">
      <selection activeCell="A6" sqref="A6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1:3" ht="12.75">
      <c r="A1" s="153"/>
      <c r="B1" s="154"/>
      <c r="C1" s="154" t="s">
        <v>73</v>
      </c>
    </row>
    <row r="2" spans="1:3" ht="12.75">
      <c r="A2" s="177" t="s">
        <v>108</v>
      </c>
      <c r="B2" s="177"/>
      <c r="C2" s="177"/>
    </row>
    <row r="3" spans="1:3" ht="42" customHeight="1">
      <c r="A3" s="180" t="s">
        <v>225</v>
      </c>
      <c r="B3" s="180"/>
      <c r="C3" s="180"/>
    </row>
    <row r="4" spans="1:3" ht="12.75">
      <c r="A4" s="153"/>
      <c r="B4" s="173" t="s">
        <v>243</v>
      </c>
      <c r="C4" s="173"/>
    </row>
    <row r="5" spans="2:4" ht="12.75">
      <c r="B5" s="181" t="s">
        <v>137</v>
      </c>
      <c r="C5" s="181"/>
      <c r="D5" s="1"/>
    </row>
    <row r="6" spans="2:4" ht="45" customHeight="1">
      <c r="B6" s="174" t="s">
        <v>167</v>
      </c>
      <c r="C6" s="174"/>
      <c r="D6" s="35"/>
    </row>
    <row r="7" spans="2:4" ht="12.75">
      <c r="B7" s="173" t="s">
        <v>221</v>
      </c>
      <c r="C7" s="173"/>
      <c r="D7" s="1"/>
    </row>
    <row r="8" spans="1:3" ht="52.5" customHeight="1">
      <c r="A8" s="179" t="s">
        <v>168</v>
      </c>
      <c r="B8" s="179"/>
      <c r="C8" s="179"/>
    </row>
    <row r="10" ht="12.75">
      <c r="C10" t="s">
        <v>51</v>
      </c>
    </row>
    <row r="11" spans="1:3" ht="29.25" customHeight="1">
      <c r="A11" s="79" t="s">
        <v>138</v>
      </c>
      <c r="B11" s="79" t="s">
        <v>139</v>
      </c>
      <c r="C11" s="79" t="s">
        <v>76</v>
      </c>
    </row>
    <row r="12" spans="1:3" ht="47.25" hidden="1">
      <c r="A12" s="80"/>
      <c r="B12" s="78" t="s">
        <v>140</v>
      </c>
      <c r="C12" s="44"/>
    </row>
    <row r="13" spans="1:3" ht="0.75" customHeight="1" hidden="1">
      <c r="A13" s="81" t="s">
        <v>141</v>
      </c>
      <c r="B13" s="82" t="s">
        <v>142</v>
      </c>
      <c r="C13" s="83">
        <f>SUM(C14-C16)</f>
        <v>0</v>
      </c>
    </row>
    <row r="14" spans="1:3" ht="25.5" hidden="1">
      <c r="A14" s="84" t="s">
        <v>143</v>
      </c>
      <c r="B14" s="85" t="s">
        <v>144</v>
      </c>
      <c r="C14" s="86">
        <f>SUM(C15)</f>
        <v>0</v>
      </c>
    </row>
    <row r="15" spans="1:3" ht="25.5" hidden="1">
      <c r="A15" s="84" t="s">
        <v>145</v>
      </c>
      <c r="B15" s="85" t="s">
        <v>134</v>
      </c>
      <c r="C15" s="86"/>
    </row>
    <row r="16" spans="1:3" ht="25.5" hidden="1">
      <c r="A16" s="84" t="s">
        <v>146</v>
      </c>
      <c r="B16" s="85" t="s">
        <v>147</v>
      </c>
      <c r="C16" s="86">
        <f>SUM(C17)</f>
        <v>0</v>
      </c>
    </row>
    <row r="17" spans="1:3" ht="25.5" hidden="1">
      <c r="A17" s="84" t="s">
        <v>148</v>
      </c>
      <c r="B17" s="85" t="s">
        <v>149</v>
      </c>
      <c r="C17" s="86"/>
    </row>
    <row r="18" spans="1:3" ht="25.5">
      <c r="A18" s="81" t="s">
        <v>150</v>
      </c>
      <c r="B18" s="82" t="s">
        <v>151</v>
      </c>
      <c r="C18" s="83">
        <f>C23-C19</f>
        <v>861.9000000000015</v>
      </c>
    </row>
    <row r="19" spans="1:3" ht="12.75">
      <c r="A19" s="87" t="s">
        <v>152</v>
      </c>
      <c r="B19" s="88" t="s">
        <v>153</v>
      </c>
      <c r="C19" s="89">
        <f>C20</f>
        <v>19990</v>
      </c>
    </row>
    <row r="20" spans="1:3" ht="12.75">
      <c r="A20" s="87" t="s">
        <v>154</v>
      </c>
      <c r="B20" s="88" t="s">
        <v>155</v>
      </c>
      <c r="C20" s="89">
        <f>C21</f>
        <v>19990</v>
      </c>
    </row>
    <row r="21" spans="1:3" ht="12.75">
      <c r="A21" s="87" t="s">
        <v>156</v>
      </c>
      <c r="B21" s="88" t="s">
        <v>157</v>
      </c>
      <c r="C21" s="89">
        <f>C22</f>
        <v>19990</v>
      </c>
    </row>
    <row r="22" spans="1:3" ht="25.5">
      <c r="A22" s="87" t="s">
        <v>158</v>
      </c>
      <c r="B22" s="90" t="s">
        <v>135</v>
      </c>
      <c r="C22" s="91">
        <v>19990</v>
      </c>
    </row>
    <row r="23" spans="1:3" ht="12.75">
      <c r="A23" s="87" t="s">
        <v>159</v>
      </c>
      <c r="B23" s="88" t="s">
        <v>160</v>
      </c>
      <c r="C23" s="89">
        <v>20851.9</v>
      </c>
    </row>
    <row r="24" spans="1:3" ht="12.75">
      <c r="A24" s="87" t="s">
        <v>161</v>
      </c>
      <c r="B24" s="88" t="s">
        <v>162</v>
      </c>
      <c r="C24" s="89">
        <v>20851.9</v>
      </c>
    </row>
    <row r="25" spans="1:3" ht="12.75">
      <c r="A25" s="87" t="s">
        <v>163</v>
      </c>
      <c r="B25" s="88" t="s">
        <v>164</v>
      </c>
      <c r="C25" s="89">
        <v>20851.9</v>
      </c>
    </row>
    <row r="26" spans="1:3" ht="25.5">
      <c r="A26" s="87" t="s">
        <v>165</v>
      </c>
      <c r="B26" s="90" t="s">
        <v>136</v>
      </c>
      <c r="C26" s="89">
        <v>20851.9</v>
      </c>
    </row>
    <row r="27" spans="1:3" ht="0.75" customHeight="1">
      <c r="A27" s="92"/>
      <c r="B27" s="93" t="s">
        <v>166</v>
      </c>
      <c r="C27" s="94"/>
    </row>
  </sheetData>
  <mergeCells count="7">
    <mergeCell ref="B6:C6"/>
    <mergeCell ref="B7:C7"/>
    <mergeCell ref="A8:C8"/>
    <mergeCell ref="A2:C2"/>
    <mergeCell ref="A3:C3"/>
    <mergeCell ref="B4:C4"/>
    <mergeCell ref="B5:C5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Customer</cp:lastModifiedBy>
  <cp:lastPrinted>2012-09-03T12:16:34Z</cp:lastPrinted>
  <dcterms:created xsi:type="dcterms:W3CDTF">2002-06-04T10:05:56Z</dcterms:created>
  <dcterms:modified xsi:type="dcterms:W3CDTF">2012-11-23T04:58:00Z</dcterms:modified>
  <cp:category/>
  <cp:version/>
  <cp:contentType/>
  <cp:contentStatus/>
</cp:coreProperties>
</file>